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18915" windowHeight="11820"/>
  </bookViews>
  <sheets>
    <sheet name="CH" sheetId="1" r:id="rId1"/>
  </sheets>
  <calcPr calcId="145621"/>
</workbook>
</file>

<file path=xl/calcChain.xml><?xml version="1.0" encoding="utf-8"?>
<calcChain xmlns="http://schemas.openxmlformats.org/spreadsheetml/2006/main">
  <c r="J6" i="1" l="1"/>
  <c r="J5" i="1" s="1"/>
  <c r="L6" i="1"/>
  <c r="L5" i="1" s="1"/>
  <c r="N6" i="1"/>
  <c r="N5" i="1" s="1"/>
  <c r="P6" i="1"/>
  <c r="P5" i="1" s="1"/>
  <c r="R6" i="1"/>
  <c r="R5" i="1" s="1"/>
  <c r="T6" i="1"/>
  <c r="T5" i="1" s="1"/>
  <c r="V6" i="1"/>
  <c r="V5" i="1" s="1"/>
  <c r="X6" i="1"/>
  <c r="X5" i="1" s="1"/>
  <c r="J12" i="1"/>
  <c r="L12" i="1"/>
  <c r="N12" i="1"/>
  <c r="P12" i="1"/>
  <c r="R12" i="1"/>
  <c r="T12" i="1"/>
  <c r="V12" i="1"/>
  <c r="X12" i="1"/>
  <c r="J19" i="1"/>
  <c r="L19" i="1"/>
  <c r="N19" i="1"/>
  <c r="P19" i="1"/>
  <c r="R19" i="1"/>
  <c r="T19" i="1"/>
  <c r="V19" i="1"/>
  <c r="X19" i="1"/>
  <c r="J25" i="1"/>
  <c r="L25" i="1"/>
  <c r="N25" i="1"/>
  <c r="P25" i="1"/>
  <c r="R25" i="1"/>
  <c r="T25" i="1"/>
  <c r="V25" i="1"/>
  <c r="X25" i="1"/>
  <c r="J35" i="1"/>
  <c r="J31" i="1" s="1"/>
  <c r="L35" i="1"/>
  <c r="L31" i="1" s="1"/>
  <c r="N35" i="1"/>
  <c r="N31" i="1" s="1"/>
  <c r="P35" i="1"/>
  <c r="P31" i="1" s="1"/>
  <c r="R35" i="1"/>
  <c r="R31" i="1" s="1"/>
  <c r="T35" i="1"/>
  <c r="T31" i="1" s="1"/>
  <c r="V35" i="1"/>
  <c r="V31" i="1" s="1"/>
  <c r="X35" i="1"/>
  <c r="X31" i="1" s="1"/>
  <c r="J42" i="1"/>
  <c r="J41" i="1" s="1"/>
  <c r="L42" i="1"/>
  <c r="L41" i="1" s="1"/>
  <c r="N42" i="1"/>
  <c r="N41" i="1" s="1"/>
  <c r="P42" i="1"/>
  <c r="P41" i="1" s="1"/>
  <c r="R42" i="1"/>
  <c r="R41" i="1" s="1"/>
  <c r="T42" i="1"/>
  <c r="T41" i="1" s="1"/>
  <c r="V42" i="1"/>
  <c r="V41" i="1" s="1"/>
  <c r="X42" i="1"/>
  <c r="X41" i="1" s="1"/>
  <c r="J49" i="1"/>
  <c r="L49" i="1"/>
  <c r="N49" i="1"/>
  <c r="P49" i="1"/>
  <c r="R49" i="1"/>
  <c r="T49" i="1"/>
  <c r="V49" i="1"/>
  <c r="X49" i="1"/>
  <c r="J60" i="1"/>
  <c r="L60" i="1"/>
  <c r="N60" i="1"/>
  <c r="P60" i="1"/>
  <c r="R60" i="1"/>
  <c r="T60" i="1"/>
  <c r="V60" i="1"/>
  <c r="X60" i="1"/>
  <c r="J66" i="1"/>
  <c r="L66" i="1"/>
  <c r="N66" i="1"/>
  <c r="P66" i="1"/>
  <c r="R66" i="1"/>
  <c r="T66" i="1"/>
  <c r="V66" i="1"/>
  <c r="X66" i="1"/>
  <c r="J74" i="1"/>
  <c r="L74" i="1"/>
  <c r="N74" i="1"/>
  <c r="P74" i="1"/>
  <c r="P73" i="1" s="1"/>
  <c r="R74" i="1"/>
  <c r="N81" i="1"/>
  <c r="P81" i="1"/>
  <c r="J83" i="1"/>
  <c r="J81" i="1" s="1"/>
  <c r="L83" i="1"/>
  <c r="L81" i="1" s="1"/>
  <c r="L73" i="1" s="1"/>
  <c r="N83" i="1"/>
  <c r="P83" i="1"/>
  <c r="R83" i="1"/>
  <c r="R81" i="1" s="1"/>
  <c r="T83" i="1"/>
  <c r="T81" i="1" s="1"/>
  <c r="J91" i="1"/>
  <c r="J90" i="1" s="1"/>
  <c r="L91" i="1"/>
  <c r="L90" i="1" s="1"/>
  <c r="N91" i="1"/>
  <c r="P91" i="1"/>
  <c r="R91" i="1"/>
  <c r="R90" i="1" s="1"/>
  <c r="T91" i="1"/>
  <c r="T90" i="1" s="1"/>
  <c r="J94" i="1"/>
  <c r="L94" i="1"/>
  <c r="N94" i="1"/>
  <c r="N90" i="1" s="1"/>
  <c r="P94" i="1"/>
  <c r="P90" i="1" s="1"/>
  <c r="R94" i="1"/>
  <c r="T94" i="1"/>
  <c r="J100" i="1"/>
  <c r="L100" i="1"/>
  <c r="N100" i="1"/>
  <c r="P100" i="1"/>
  <c r="R100" i="1"/>
  <c r="T100" i="1"/>
  <c r="J107" i="1"/>
  <c r="L107" i="1"/>
  <c r="N107" i="1"/>
  <c r="P107" i="1"/>
  <c r="R107" i="1"/>
  <c r="T107" i="1"/>
  <c r="V107" i="1"/>
  <c r="X107" i="1"/>
  <c r="J112" i="1"/>
  <c r="L112" i="1"/>
  <c r="N112" i="1"/>
  <c r="P112" i="1"/>
  <c r="R112" i="1"/>
  <c r="T112" i="1"/>
  <c r="V112" i="1"/>
  <c r="X112" i="1"/>
  <c r="J116" i="1"/>
  <c r="J115" i="1" s="1"/>
  <c r="L116" i="1"/>
  <c r="L115" i="1" s="1"/>
  <c r="N116" i="1"/>
  <c r="N115" i="1" s="1"/>
  <c r="P116" i="1"/>
  <c r="P115" i="1" s="1"/>
  <c r="R116" i="1"/>
  <c r="R115" i="1" s="1"/>
  <c r="T116" i="1"/>
  <c r="T115" i="1" s="1"/>
  <c r="V116" i="1"/>
  <c r="V115" i="1" s="1"/>
  <c r="X116" i="1"/>
  <c r="X115" i="1" s="1"/>
  <c r="J122" i="1"/>
  <c r="L122" i="1"/>
  <c r="N122" i="1"/>
  <c r="P122" i="1"/>
  <c r="R122" i="1"/>
  <c r="T122" i="1"/>
  <c r="V122" i="1"/>
  <c r="X122" i="1"/>
  <c r="J128" i="1"/>
  <c r="L128" i="1"/>
  <c r="N128" i="1"/>
  <c r="P128" i="1"/>
  <c r="R128" i="1"/>
  <c r="T128" i="1"/>
  <c r="V128" i="1"/>
  <c r="X128" i="1"/>
  <c r="J134" i="1"/>
  <c r="L134" i="1"/>
  <c r="N134" i="1"/>
  <c r="P134" i="1"/>
  <c r="R134" i="1"/>
  <c r="T134" i="1"/>
  <c r="V134" i="1"/>
  <c r="X134" i="1"/>
  <c r="J140" i="1"/>
  <c r="L140" i="1"/>
  <c r="N140" i="1"/>
  <c r="P140" i="1"/>
  <c r="R140" i="1"/>
  <c r="T140" i="1"/>
  <c r="V140" i="1"/>
  <c r="X140" i="1"/>
  <c r="J147" i="1"/>
  <c r="L147" i="1"/>
  <c r="N147" i="1"/>
  <c r="P147" i="1"/>
  <c r="R147" i="1"/>
  <c r="T147" i="1"/>
  <c r="V147" i="1"/>
  <c r="X147" i="1"/>
  <c r="J153" i="1"/>
  <c r="J152" i="1" s="1"/>
  <c r="L153" i="1"/>
  <c r="L152" i="1" s="1"/>
  <c r="N153" i="1"/>
  <c r="N152" i="1" s="1"/>
  <c r="P153" i="1"/>
  <c r="P152" i="1" s="1"/>
  <c r="R153" i="1"/>
  <c r="R152" i="1" s="1"/>
  <c r="T153" i="1"/>
  <c r="T152" i="1" s="1"/>
  <c r="V153" i="1"/>
  <c r="V152" i="1" s="1"/>
  <c r="X153" i="1"/>
  <c r="X152" i="1" s="1"/>
  <c r="J163" i="1"/>
  <c r="L163" i="1"/>
  <c r="N163" i="1"/>
  <c r="P163" i="1"/>
  <c r="R163" i="1"/>
  <c r="T163" i="1"/>
  <c r="V163" i="1"/>
  <c r="X163" i="1"/>
  <c r="J172" i="1"/>
  <c r="L172" i="1"/>
  <c r="N172" i="1"/>
  <c r="P172" i="1"/>
  <c r="R172" i="1"/>
  <c r="T172" i="1"/>
  <c r="V172" i="1"/>
  <c r="X172" i="1"/>
  <c r="J181" i="1"/>
  <c r="J177" i="1" s="1"/>
  <c r="L181" i="1"/>
  <c r="L177" i="1" s="1"/>
  <c r="N181" i="1"/>
  <c r="N177" i="1" s="1"/>
  <c r="P181" i="1"/>
  <c r="P177" i="1" s="1"/>
  <c r="R181" i="1"/>
  <c r="R177" i="1" s="1"/>
  <c r="T181" i="1"/>
  <c r="T177" i="1" s="1"/>
  <c r="V181" i="1"/>
  <c r="V177" i="1" s="1"/>
  <c r="X181" i="1"/>
  <c r="X177" i="1" s="1"/>
  <c r="J187" i="1"/>
  <c r="J186" i="1" s="1"/>
  <c r="L187" i="1"/>
  <c r="L186" i="1" s="1"/>
  <c r="N187" i="1"/>
  <c r="N186" i="1" s="1"/>
  <c r="P187" i="1"/>
  <c r="P186" i="1" s="1"/>
  <c r="R187" i="1"/>
  <c r="R186" i="1" s="1"/>
  <c r="T187" i="1"/>
  <c r="T186" i="1" s="1"/>
  <c r="V187" i="1"/>
  <c r="V186" i="1" s="1"/>
  <c r="X187" i="1"/>
  <c r="X186" i="1" s="1"/>
  <c r="J193" i="1"/>
  <c r="L193" i="1"/>
  <c r="N193" i="1"/>
  <c r="P193" i="1"/>
  <c r="R193" i="1"/>
  <c r="T193" i="1"/>
  <c r="V193" i="1"/>
  <c r="X193" i="1"/>
  <c r="J208" i="1"/>
  <c r="J203" i="1" s="1"/>
  <c r="L208" i="1"/>
  <c r="L203" i="1" s="1"/>
  <c r="N208" i="1"/>
  <c r="N203" i="1" s="1"/>
  <c r="P208" i="1"/>
  <c r="P203" i="1" s="1"/>
  <c r="R208" i="1"/>
  <c r="R203" i="1" s="1"/>
  <c r="T208" i="1"/>
  <c r="T203" i="1" s="1"/>
  <c r="V208" i="1"/>
  <c r="V203" i="1" s="1"/>
  <c r="X208" i="1"/>
  <c r="X203" i="1" s="1"/>
  <c r="J213" i="1"/>
  <c r="J212" i="1" s="1"/>
  <c r="L213" i="1"/>
  <c r="L212" i="1" s="1"/>
  <c r="N213" i="1"/>
  <c r="N212" i="1" s="1"/>
  <c r="P213" i="1"/>
  <c r="P212" i="1" s="1"/>
  <c r="R213" i="1"/>
  <c r="R212" i="1" s="1"/>
  <c r="T213" i="1"/>
  <c r="T212" i="1" s="1"/>
  <c r="V213" i="1"/>
  <c r="V212" i="1" s="1"/>
  <c r="X213" i="1"/>
  <c r="X212" i="1" s="1"/>
  <c r="P217" i="1"/>
  <c r="J218" i="1"/>
  <c r="J217" i="1" s="1"/>
  <c r="L218" i="1"/>
  <c r="L217" i="1" s="1"/>
  <c r="N218" i="1"/>
  <c r="N217" i="1" s="1"/>
  <c r="P218" i="1"/>
  <c r="R218" i="1"/>
  <c r="R217" i="1" s="1"/>
  <c r="T218" i="1"/>
  <c r="T217" i="1" s="1"/>
  <c r="V218" i="1"/>
  <c r="V217" i="1" s="1"/>
  <c r="X218" i="1"/>
  <c r="X217" i="1" s="1"/>
  <c r="J225" i="1"/>
  <c r="L225" i="1"/>
  <c r="N225" i="1"/>
  <c r="P225" i="1"/>
  <c r="R225" i="1"/>
  <c r="T225" i="1"/>
  <c r="V225" i="1"/>
  <c r="X225" i="1"/>
  <c r="J231" i="1"/>
  <c r="L231" i="1"/>
  <c r="N231" i="1"/>
  <c r="P231" i="1"/>
  <c r="R231" i="1"/>
  <c r="T231" i="1"/>
  <c r="V231" i="1"/>
  <c r="X231" i="1"/>
  <c r="J240" i="1"/>
  <c r="L240" i="1"/>
  <c r="N240" i="1"/>
  <c r="P240" i="1"/>
  <c r="R240" i="1"/>
  <c r="T240" i="1"/>
  <c r="V240" i="1"/>
  <c r="X240" i="1"/>
  <c r="J252" i="1"/>
  <c r="J251" i="1" s="1"/>
  <c r="J256" i="1"/>
  <c r="J260" i="1"/>
  <c r="L260" i="1"/>
  <c r="L256" i="1" s="1"/>
  <c r="N260" i="1"/>
  <c r="N256" i="1" s="1"/>
  <c r="P260" i="1"/>
  <c r="P256" i="1" s="1"/>
  <c r="R260" i="1"/>
  <c r="R256" i="1" s="1"/>
  <c r="T260" i="1"/>
  <c r="T256" i="1" s="1"/>
  <c r="V260" i="1"/>
  <c r="V256" i="1" s="1"/>
  <c r="X260" i="1"/>
  <c r="X256" i="1" s="1"/>
  <c r="J269" i="1"/>
  <c r="J273" i="1"/>
  <c r="J267" i="1" s="1"/>
  <c r="J277" i="1"/>
  <c r="J280" i="1"/>
  <c r="L283" i="1"/>
  <c r="N283" i="1"/>
  <c r="T283" i="1"/>
  <c r="V283" i="1"/>
  <c r="J284" i="1"/>
  <c r="J283" i="1" s="1"/>
  <c r="J291" i="1"/>
  <c r="L294" i="1"/>
  <c r="N294" i="1"/>
  <c r="P294" i="1"/>
  <c r="P283" i="1" s="1"/>
  <c r="R294" i="1"/>
  <c r="R283" i="1" s="1"/>
  <c r="T294" i="1"/>
  <c r="V294" i="1"/>
  <c r="X294" i="1"/>
  <c r="X283" i="1" s="1"/>
  <c r="J300" i="1"/>
  <c r="J294" i="1" s="1"/>
  <c r="X251" i="1" l="1"/>
  <c r="X250" i="1" s="1"/>
  <c r="X252" i="1"/>
  <c r="P251" i="1"/>
  <c r="P250" i="1" s="1"/>
  <c r="P252" i="1"/>
  <c r="J176" i="1"/>
  <c r="R146" i="1"/>
  <c r="J146" i="1"/>
  <c r="R106" i="1"/>
  <c r="J106" i="1"/>
  <c r="X30" i="1"/>
  <c r="P30" i="1"/>
  <c r="P2" i="1" s="1"/>
  <c r="X4" i="1"/>
  <c r="X176" i="1"/>
  <c r="P176" i="1"/>
  <c r="X146" i="1"/>
  <c r="P146" i="1"/>
  <c r="X106" i="1"/>
  <c r="P106" i="1"/>
  <c r="P4" i="1" s="1"/>
  <c r="V30" i="1"/>
  <c r="N30" i="1"/>
  <c r="N2" i="1" s="1"/>
  <c r="V251" i="1"/>
  <c r="V250" i="1" s="1"/>
  <c r="V252" i="1"/>
  <c r="N252" i="1"/>
  <c r="N251" i="1"/>
  <c r="N250" i="1" s="1"/>
  <c r="J250" i="1"/>
  <c r="V176" i="1"/>
  <c r="N176" i="1"/>
  <c r="V146" i="1"/>
  <c r="N146" i="1"/>
  <c r="V106" i="1"/>
  <c r="V4" i="1" s="1"/>
  <c r="N106" i="1"/>
  <c r="N4" i="1" s="1"/>
  <c r="N73" i="1"/>
  <c r="T30" i="1"/>
  <c r="L30" i="1"/>
  <c r="L2" i="1" s="1"/>
  <c r="L4" i="1"/>
  <c r="R251" i="1"/>
  <c r="R250" i="1" s="1"/>
  <c r="R252" i="1"/>
  <c r="R176" i="1"/>
  <c r="T251" i="1"/>
  <c r="T250" i="1" s="1"/>
  <c r="T252" i="1"/>
  <c r="L251" i="1"/>
  <c r="L250" i="1" s="1"/>
  <c r="L252" i="1"/>
  <c r="T176" i="1"/>
  <c r="L176" i="1"/>
  <c r="T146" i="1"/>
  <c r="L146" i="1"/>
  <c r="T106" i="1"/>
  <c r="T4" i="1" s="1"/>
  <c r="L106" i="1"/>
  <c r="R73" i="1"/>
  <c r="J73" i="1"/>
  <c r="R30" i="1"/>
  <c r="R4" i="1" s="1"/>
  <c r="J30" i="1"/>
  <c r="R2" i="1"/>
  <c r="J2" i="1"/>
  <c r="J4" i="1"/>
  <c r="J3" i="1"/>
</calcChain>
</file>

<file path=xl/sharedStrings.xml><?xml version="1.0" encoding="utf-8"?>
<sst xmlns="http://schemas.openxmlformats.org/spreadsheetml/2006/main" count="1591" uniqueCount="1183">
  <si>
    <t>There is neither structural nor ad hoc cooperation with immigrant organisations at the level of design of health policy. Immigrant organisations are consulted for the completion of projects.</t>
  </si>
  <si>
    <t>Immigrant organisations are not explicitly consulted on health policy.</t>
  </si>
  <si>
    <t>Through ad hoc cooperation (e.g. during consultations on new health strategy or law or through projects)</t>
  </si>
  <si>
    <t>Through structural cooperation (e.g. involvement in advisory body or regular review of health legislation, services, and outcomes)</t>
  </si>
  <si>
    <t xml:space="preserve">Migrants’ contribution to health policymaking at national or regional level
How do migrant stakeholders (e.g. NGO’s and CSO’s) participate in national policymaking affecting their health?
</t>
  </si>
  <si>
    <t>b. Involvement of migrant stakeholders</t>
  </si>
  <si>
    <t>167b</t>
  </si>
  <si>
    <t xml:space="preserve">There is no advisory body or agency promoting cooperation amongst stakeholders in the design of national or regional migrant health policies. The Cooperation is on ad hoc basis. Stakeholders are involved in the design of the National Programme “Migration and Health” through the organization of ad hoc workshops. 
</t>
  </si>
  <si>
    <t>None</t>
  </si>
  <si>
    <t>Through structural cooperation (e.g. via advisory body or centre of expertise)</t>
  </si>
  <si>
    <t xml:space="preserve">What is the policy to involve stakeholders in the design of (national or regional) migrant health policies?
Is there an advisory body or centre of expertise promoting cooperation amongst stakeholders on migrant health policy?
Note: This can be led by government, service-providers, or NGOs/institutes. Stakeholders include administrative and health authorities at various levels of governance, service providers, health insurers, professional bodies, universities, accreditation agencies, NGOs and commercial organisations.
NB:  participation at service provider level is covered byan earlier question.
</t>
  </si>
  <si>
    <t>a. Involvement of stakeholders</t>
  </si>
  <si>
    <t>167a</t>
  </si>
  <si>
    <t>a-b. Involvement of migrants and stakeholders</t>
  </si>
  <si>
    <t xml:space="preserve">At the federal level, there is an explicit plan for action on migrant health (i.e. National Programme “Migration and Health”). Through the National Programme “Migration and Public Health”, the Federal Office of Public Health has been working since 2002 towards strengthening the migrant population's health literacy and developing the public health care system according to migrant needs - be it by taking into account their concerns in the area of prevention or by integrating professional community interpreters in the health care system and promoting the transcultural competences of health professionals.
Measures were implemented in the following areas: Health promotion and prevention; Health care provision and education; Community interpreting and Research and knowledge management. 
Cantonal governments and authorities are not obliged to develop policy to support these measures. 
As far the regional level is concerned, several cantons such as the Canton of Vaud and Canton of Basel have also established a plan for action on migrant health, but only ad hoc policies have been implemented to support government recommendations or statements. 
</t>
  </si>
  <si>
    <t>No policy measures introduced on migrant health</t>
  </si>
  <si>
    <t>Only ad hoc policies introduced on migrant health</t>
  </si>
  <si>
    <t>Both A and B</t>
  </si>
  <si>
    <t xml:space="preserve">A. Government publishes an explicit plan for action
    on migrant health
B. Policies are implemented to support these measures
</t>
  </si>
  <si>
    <t>Leadership by government</t>
  </si>
  <si>
    <t xml:space="preserve">In Switzerland, concerns for migrant health is, in general, a priority for social and health departments, cantonal governments and also on federal level (see the Federal Office for Public Health).
It is important to note that, in most cantons, there is a special office for migrant integration under the responsibility of a department which change from one canton to another (i.e. justice department, or social and health department, but also the police and military department like in the Canton of Appenzell). Although these offices work also on migrant health, the concern for migrant health belongs to a great extent to the responsibility of social and health departments.  
Source:  https://www.bfm.admin.ch/bfm/fr/home/ueberuns/kontakt/kantonale_behoerden/kantonale_ansprechstellen.html
</t>
  </si>
  <si>
    <t>No systematic attention is paid to migrant or ethnic minority health in any part of the health system. Measures are left to individual initiative</t>
  </si>
  <si>
    <t>Concern for migrant or ethnic minority health is regarded as a priority only for specialised departments or organisations</t>
  </si>
  <si>
    <t>Commitment to providing equitable health care for migrants or ethnic minorities is present in all departments of service provider organisations and health agencies</t>
  </si>
  <si>
    <t>Migrant or ethnic minority health is a priority throughout service provider organisations and health agencies ("integrated" versus "categorical" approach).</t>
  </si>
  <si>
    <t>Whole organisation approach</t>
  </si>
  <si>
    <t>At the national as well as on the regional level, “health in all policies approach” (multisectoral policy) covers some meta-topics such as, for example, transport, mobility, route security, air quality, protection against noise. At this level, policies in sectors other than health do not take into consideration the impact on migrant health.</t>
  </si>
  <si>
    <t>No consideration taken of the impact on migrant or ethnic minority health of policies in sectors other than health</t>
  </si>
  <si>
    <t>Ad hoc consideration of the impact on migrant or ethnic minority health of policies in other sectors than health</t>
  </si>
  <si>
    <t>Mandatory consideration of the impact on migrant or ethnic minority health of policies in other sectors than health</t>
  </si>
  <si>
    <t>Attention to the health impact of all policies</t>
  </si>
  <si>
    <t>"Health in all policies" approach</t>
  </si>
  <si>
    <t xml:space="preserve">There are two main funding bodies on national level that support research on topics related to migrant health: the Swiss National Science Foundation and the Swiss Federal Office of Public Health. If we look at the topics studied in several research projects we can observe that topics A, B and C have been researched (for example, see the Obsan (Observatoire suisse de la santé) report – An analysis of the hospitalisation of migrants, 2012, Second Health monitoring of the migrant population 2010 - GMM II). 
</t>
  </si>
  <si>
    <t>None of these topics</t>
  </si>
  <si>
    <t>1-2 of these (please specify)</t>
  </si>
  <si>
    <t>3-4 of these (please specify)</t>
  </si>
  <si>
    <t xml:space="preserve">Funding bodies have in the past five years supported research on the following topics:
A. occurrence of health problems among  migrant or ethnic minority groups
B. social determinants of migrant and 
 ethnic minority health
C. issues concerning service provision for  migrants or ethnic minorities
D. evaluation of methods for reducing inequalities in health or health care affecting migrants or ethnic minorities
</t>
  </si>
  <si>
    <t xml:space="preserve">Support for research on migrant health </t>
  </si>
  <si>
    <t xml:space="preserve">The Ordinance on national population census states clearly that the distinction between foreign citizen and Swiss citizen should be made in census. It means that data on country of origin must be included in national surveys.
(Source: Ordonnance sur le recensement fédéral de la population http://www.admin.ch/opc/fr/classified-compilation/20080482/index.html)
Swiss Health Survey, Thematic Survey (carried out in the framework of national census) and Medical records on patients, include variables on country of origin (citizenship) but not on ethnicity and migrant status (legal status concerning the type of residence permission such as A, B, C, F, N). 
The Swiss OASI Number (Old-Age and Survivors' Insurance number) is used for the personal identification in an unequivocal manner in different series of surveys and records’ data. That’s why it is possible to link any national survey to the register survey through the Swiss OASI Number. As far the register survey is concerned, it is not a direct survey of the population, but it uses the personal data, which are already recorded in the communes and cantons’ population registers as well as in the most important Federal registers of persons. It provides information about the entire population and results on its size and structure including variables on age, sex, civil status, the country of origin, place of birth, citizenship at birth, and migrant status, but not on ethnicity. 
Additionally, we have to note that the National Migrant Health Monitoring, which was carried out twice since 2010, includes variables as country of origin (nationality) and migrants’ status. 
Source: http://www.bag.admin.ch/themen/gesundheitspolitik/07685/12533/13720/index.html?lang=en
</t>
  </si>
  <si>
    <t>Such information is never included</t>
  </si>
  <si>
    <t>Inclusion of such information is optional</t>
  </si>
  <si>
    <t>Inclusion of such information is mandatory</t>
  </si>
  <si>
    <t xml:space="preserve">Data on migrant status,country of origin or ethnicity is included in medical databases or clinical records.
Choose Option 1 if linkage between medical databases and  national databases containing the above personal information is practically possible.
</t>
  </si>
  <si>
    <t>Collection of data on migrant health</t>
  </si>
  <si>
    <t>Does government support health services to become more responsive to immigrants' needs?</t>
  </si>
  <si>
    <t>MEASURES TO ACHIEVE CHANGE</t>
  </si>
  <si>
    <t xml:space="preserve">A: There are various guidelines, meetings for diagnosis and treatment of special cases; for example psychiatry consultation in migration context, treatment of torture victims, tropical medicine, female genital mutilation 
C: In principle, complementary or alternative medicine such as homeopathy, herbal medicine, etc. are available in hospitals.
</t>
  </si>
  <si>
    <t>None of these</t>
  </si>
  <si>
    <t>All three of these.</t>
  </si>
  <si>
    <t xml:space="preserve">Policies exist to encourage:
A. Development of treatments for health  problems specific to certain migrant communities (e.g. female genital  mutilation, effects of torture, rare import diseases, genetic risk factors)
B. Adaptation of standard treatments for routine health problems in order to better  serve migrant communities 
C. Use of complementary and alternative 'non-Western' treatments for physical and mental health problems 
</t>
  </si>
  <si>
    <t>b. Specific methods</t>
  </si>
  <si>
    <t>161b</t>
  </si>
  <si>
    <t>There are various guidelines, meetings for diagnosis and treatment of special cases; for example psychiatry consultation in migration context, treatment of torture victims, tropical medicine, and female genital mutilation.</t>
  </si>
  <si>
    <t>Policies are exclusively focused on standardising diagnostic procedures and treatment methods</t>
  </si>
  <si>
    <t>Adaptation of diagnostic procedures and treatment methods is to a limited extent tolerated, but not encouraged</t>
  </si>
  <si>
    <t xml:space="preserve">Policies exist to encourage the adaptation of diagnostic procedures and treatment methods to </t>
  </si>
  <si>
    <t>Diagnostic procedures and treatment methods are adapted to take more account of variations in the sociocultural background of patients</t>
  </si>
  <si>
    <t>a. Adapting methods</t>
  </si>
  <si>
    <t>161a</t>
  </si>
  <si>
    <t>a-b. Development of capacity and methods</t>
  </si>
  <si>
    <t xml:space="preserve">In Switzerland, there are no campaigns or special recruitment efforts aiming to hire migrants (or people with a migrant background) in the health service workforce. The rate of health care professionals with foreign workers within the health care professionals was in 2005 almost 24%, which corresponds nearly to the rate of foreign residents in Switzerland. This rate is 29.8 % in hospitals. The rate of foreign workers in the health sector is higher than the one in others sectors. Source: Bundesamt für Statistik, BFS Aktuell, Beschäftigte im Gesundheitswesen 1995 –2005, November 2007.
That can partly explain the absence of specific recruitment measures in favour of health professional with migrant background when we consider that the process of institutional opening of health sector is relatively well developed. 
</t>
  </si>
  <si>
    <t>Neither</t>
  </si>
  <si>
    <t>At local or organisational level</t>
  </si>
  <si>
    <t>At national level or across country</t>
  </si>
  <si>
    <t xml:space="preserve">Recruitment measures (e.g. campaigns, incentives, support) to encourage participation of people with a migrant background in the health service workforce:
This question does not concern policies aimed at recruiting or employing health care professionals from abroad because of a national shortage of staff.
</t>
  </si>
  <si>
    <t>Encouraging diversity in the health service workforce</t>
  </si>
  <si>
    <t xml:space="preserve">A: In certain particular situations, migrants are involved as intercultural mediators or interpreters.
D: Migrants are also involved into the evaluation of patient satisfaction in hospitals. However, we have to note that evaluations of patient satisfaction are usually carried out in writing form and only in local language, which can lead to an exclusion of some migrant patients.
Sources: Stotzer, Urszula, Efionayi-Mäder, Denise and Wanner, Philippe (2006) Mesure de la satisfaction des patients migrants en milieu hospitalier analyse des lacunes existantes et recommandations, Swiss Forum for Migration and Population Studies, University of Neuchâtel.
Bischoff, A. Dahinden, J. (2010) (hrsg). Dolmetschen, Vermitteln, Schlichten - Integration der Diversität?. Zurich: Seismo. 
Neither in the Canton of Berne nor in the Canton of Vaud, there are procedures, practices or policy measures that explicitly foresee the consultation of immigrant organisation or their representatives on service design or service delivery. This practice can also be observed in others cantons in Switzerland.
</t>
  </si>
  <si>
    <t>3-5 of these (please specify)</t>
  </si>
  <si>
    <t xml:space="preserve">A. Migrants are involved in service delivery
    (e.g. through the employment of 'cultural 
    mediators') 
B. Migrants are involved in the development 
    and dissemination of information
C. Migrants are involved in research (not only
    as respondents)
D. Migrant patients or ex-patients are
    involved in the evaluation, planning
    and running of services.
E. Migrants in the community are involved 
    in  the design of services.
Mention only forms of migrant involvement that are explicitly encouraged by policy measures (at any level) </t>
  </si>
  <si>
    <t xml:space="preserve">Involvement of migrants in information provision, service design and delivery </t>
  </si>
  <si>
    <t xml:space="preserve">Transcultural competence is a part of a programme of study (mandatory) for nurses and midwives but not for medical students. For this last group, ad hoc interventions are organised in cantons about the topic “clinical transcultural competence” (see, for example, the Doctor and researcher Patrick Bodenmann’s interventions at CHUV/PMU, in Canton of Vaud).
Additionally, like many hospitals in Switzerland, the hospitals in Canton of Bern and Canton of Vaud offer trainings in transcultural competence for their staff, but participation is not obligatory. Training courses of many professional health schools contain a module about the topic “transcultural competences” or diversity management.
Several NGOs such as the Swiss Red cross, Caritas, Swiss Organisation for Refugees, offer also training courses on the topic “transcultural competences”. 
All training courses, organised by professional health schools or NGOs, are open to everybody who are interested, included professionals of others cantons. Participants cover the training costs by themselves.
</t>
  </si>
  <si>
    <t xml:space="preserve">Policies exist to support training of staff in providing services responsive to the needs of migrants.
Training may be part of basic professional education and/or in-service professional development (please specify which)
</t>
  </si>
  <si>
    <t>Training and education of health service staff</t>
  </si>
  <si>
    <t xml:space="preserve">Basically, the nurse’s and doctor’s deontology requires taking in consideration the patient’s individual situation. This rule is also valid for others health professionals. This is not about transcultural competences, but the ability of taking in consideration the patient’s individual situation. In all Swiss hospitals, staff works with this standardized anamnesis that permits health professional to take in consideration individual situations and needs of each patient. Culturally competent services are then provided in the Migrant Friendly Hospitals programmes (called today the Swiss Hospitals for Equity).
The control of these standards as well as of the related guidelines is monitored by each institution in the framework of their quality management, which cannot be considered as a relevant authority, even if it is institutionalized.
</t>
  </si>
  <si>
    <t>Only one of these (please specify)</t>
  </si>
  <si>
    <t xml:space="preserve">Standards or guidelines require that health services take account of individual and family characteristics, experiences and situation, respect for different beliefs, religion, culture, competence in intercultural communication.
A. Standards or guidelines exist on
    ''culturally competent' or “diversity-
     sensitive” services
B. Compliance with these standards or 
     guidelines is monitored by a relevant authority
</t>
  </si>
  <si>
    <t>Requirement for 'culturally competent' or 'diversity-sensitive' services</t>
  </si>
  <si>
    <t>Depending on the context, different methods are used for professional interpretation included face-to-face, telephone interpretation, employment of cultural mediators and competent bilingual or multilingual staff.</t>
  </si>
  <si>
    <t>None of these methods are available</t>
  </si>
  <si>
    <t>One or two methods are available (please specify)</t>
  </si>
  <si>
    <t>Three or more methods are available (please specify)</t>
  </si>
  <si>
    <t xml:space="preserve">Methods used for interpretation 
a.  Face-to-face
b. Telephone interpretation
c.  Interpretation by video link
d. Credentialed volunteers
e. Employment of 'cultural mediators'
f.  Employment of competent bilingual or  multilingual staff
</t>
  </si>
  <si>
    <t>b. Methods of interpretation</t>
  </si>
  <si>
    <t>156b</t>
  </si>
  <si>
    <t xml:space="preserve">Even though, we can find all the three mentioned options in Switzerland, the general tendency is that, especially in university hospitals, interpreters are required and the related costs covered by hospitals. This is also the situation in both the Cantons of Bern and Vaud, but practice can change in regional small hospitals, where it’s probable that migrants, indifferently from their legal status, should pay a substantial part of the costs.
We should note that the costs of interpreting are not covered by the basic health insurance. That’s why health institutions should anticipate some budget for covering the costs, which creates problems in practice. 
</t>
  </si>
  <si>
    <t>No interpretation services available</t>
  </si>
  <si>
    <t>Interpreters are available but patients must pay all (or a substantial part) of the costs</t>
  </si>
  <si>
    <t>Interpreters are available free of charge to patients</t>
  </si>
  <si>
    <t>Availability of qualified interpretation services for patients with inadequate proficiency in the official language(s)</t>
  </si>
  <si>
    <t>a. Cost/availability of  interpreters</t>
  </si>
  <si>
    <t>156a</t>
  </si>
  <si>
    <t xml:space="preserve">a-b. Availability of qualified interpretation services </t>
  </si>
  <si>
    <t>Are health services adapting to become more responsive to immigrants' needs?</t>
  </si>
  <si>
    <t>RESPONSIVE HEALTH SERVICES</t>
  </si>
  <si>
    <t xml:space="preserve">There is no legal sanction or visible pressure on professional to deter them from giving care to migrants who cannot pay. Insurance companies cover costs. In Switzerland, even undocumented migrants have right to take out an insurance. In both the Cantons of Bern and Vaud, like in many others cantons, there are health centres for helping undocumented migrants who have no insurance. </t>
  </si>
  <si>
    <t>Legal sanctions exist against helping undocumented migrants</t>
  </si>
  <si>
    <t>Only organisational sanctions exist (organisations discourage carers from helping migrants who cannot pay)</t>
  </si>
  <si>
    <t>No legal sanctions or other pressures on professionals to deter them from helping migrants who cannot pay</t>
  </si>
  <si>
    <t xml:space="preserve">No sanctions against helping undocumented migrants: Are there legal or organisational sanctions against healthcare professionals or organisations assisting undocumented migrants?
</t>
  </si>
  <si>
    <t>b. Sanctions for reporting</t>
  </si>
  <si>
    <t>155b</t>
  </si>
  <si>
    <t xml:space="preserve">Health providers may not report any personal data of undocumented clients to a third party.
Source: Swiss Criminal Code, article 321: persons bound by professional secrecy (e.g. health staff) may not report any personal data of a client to third parties.
</t>
  </si>
  <si>
    <t>Explicitly required in law</t>
  </si>
  <si>
    <t>No relevant legislation or professional codes of conduct</t>
  </si>
  <si>
    <t>Explicitly forbidden in law and/or professional codes of conduct</t>
  </si>
  <si>
    <t>No obligation to report undocumented migrants: Are healthcare professionals or organisations required to report undocumented migrants to the police or immigration authorities?</t>
  </si>
  <si>
    <t>a. Obligation to report</t>
  </si>
  <si>
    <t>155a</t>
  </si>
  <si>
    <t>a-b. Obligation and sanctions for assisting undocumented migrants</t>
  </si>
  <si>
    <t>There is no distinction made between migrants according to their legal status when cultural mediators are provided.</t>
  </si>
  <si>
    <t>Only two of these (please specify)</t>
  </si>
  <si>
    <t>All three groups</t>
  </si>
  <si>
    <t xml:space="preserve">Groups for which cultural mediators are provided
A. Legal migrants
B. Asylum seekers
C. Undocumented migrants
Skip this question if answered Option 3 in previous question.
</t>
  </si>
  <si>
    <t>b. Groups</t>
  </si>
  <si>
    <t>154b</t>
  </si>
  <si>
    <t xml:space="preserve">Out of consolidated praxis, cultural mediators are provided only in certain ad hoc circumstances where intervention is needed, for example in situation in which health professionals cannot overcome alone a conflict with a patient that prevents progress in treatment. </t>
  </si>
  <si>
    <t>Not available</t>
  </si>
  <si>
    <t>On a smaller or ad hoc basis</t>
  </si>
  <si>
    <t>Guaranteed across the system or in major immigrant areas</t>
  </si>
  <si>
    <t>Provision of ‘cultural mediators’ or ‘patient navigators’ to facilitate access for migrants</t>
  </si>
  <si>
    <t xml:space="preserve">a. Provision of ‘cultural mediators’ </t>
  </si>
  <si>
    <t>154a</t>
  </si>
  <si>
    <t>a-b. Provision of ‘cultural mediators’ or ‘patient navigators’ to facilitate access for migrants</t>
  </si>
  <si>
    <t xml:space="preserve">In principle, there is no distinction between migrants according to their legal status when health education and health information are designed. However, as stated above, in some special topics such as post-traumatic stress disorder concerning refugees, victims of war, for example, health promotion is designed for reaching particular groups as asylum seekers.
Information is then disseminated in the language of the groups concerned.
</t>
  </si>
  <si>
    <t xml:space="preserve">Groups reached by information for migrants on entitlements and use of health services 
A. Legal migrants
B. Asylum seekers
C. Undocumented migrants
Skip this question if answered Option 3 in previous questions
</t>
  </si>
  <si>
    <t>c. Groups</t>
  </si>
  <si>
    <t>153c</t>
  </si>
  <si>
    <t>Main migration languages in which information are disseminated are Turkish, Spanish, Portuguese, Bosnian, Serbian, Croatian, Tamil, and Albanian. In some special topics such as female genital mutilation, posttraumatic stress disorder concerning refugees, victims of war, for example, information is, however, disseminated in the language of the groups concerned.</t>
  </si>
  <si>
    <t>None other than official language(s) and/or English</t>
  </si>
  <si>
    <t>1-3 languages (please specify)</t>
  </si>
  <si>
    <t>4 or more (please specify)</t>
  </si>
  <si>
    <t>Number of languages in which information for migrants concerning health education and promotion is available (not including the official languages of the country or English)
Skip this question if answered Option 3 in previous question.</t>
  </si>
  <si>
    <t>b. Languages</t>
  </si>
  <si>
    <t>153b</t>
  </si>
  <si>
    <t xml:space="preserve">For big national-wide campaigns such national campaign against smoking for example, only linguistic adaptation and translation is performed. Some projects in certain cantons (like Zürich, Bale, Bern and Geneva) use interpersonal approach to adapt also the contents of health promotion and prevention information to the needs of target group.
Evaluation of cantonal health promotion programmes, which has been supported financially by the Federal Health Office, contains many examples which indicate the cantons programmes tendency to vary method of dissemination and to adapt content of their health promotion programmes in order to better reach and influence migrants. 
Comments for the question 8a (Information for migrants concerning entitlements and use of health services) are also valid for this question.
Source: www.bag.admin.ch/themen/gesundheitspolitik/07685/12512/13669/index.html?lang=fr
Cantons use different information channels such as booklets, websites, special brochures about diverse health promotion topics and interpersonal communication (i.e. information meetings). It’s important to note that migrant media are also used, even in a small scale, in dissemination of information, including health promotion for migrants.
</t>
  </si>
  <si>
    <t>More than one (please specify)</t>
  </si>
  <si>
    <t>Method of dissemination
A. websites
B. brochures in public places
C. ‘one-stop shops’
D. classes or individual instruction
E. other (specify)</t>
  </si>
  <si>
    <t>a. Methods of dissemination</t>
  </si>
  <si>
    <t>153a</t>
  </si>
  <si>
    <t>a-c. Information for migrants concerning health education and promotion</t>
  </si>
  <si>
    <t xml:space="preserve">Except some information practices such as information meetings addressed specifically to newcomers in both cantons Bern and Vaud, all the three groups have access to existing information materials such booklets, inter portals in different languages. That’s also true for the information provided by migesplus.ch, supported by the Federal Health Office.
</t>
  </si>
  <si>
    <t xml:space="preserve">Groups reached by information for migrants on entitlements and use of health services 
A. Legal migrants
B. Asylum seekers
C. Undocumented migrants
Skip this question if answered Option 3 in previous questions.
</t>
  </si>
  <si>
    <t>152c</t>
  </si>
  <si>
    <t xml:space="preserve">The booklet “Welcome to the Canton”- is available in more than 10 languages of origin in Vaud and Bern.
Similarly, most of the information materials on the migesplus.ch are available in several languages of origin (i.e. more than three).
</t>
  </si>
  <si>
    <t>Number of languages in which information for migrants concerning entitlements and use of health services is available (not including the official languages of the country or English)
Skip this question if answered Option 3 to previous question.</t>
  </si>
  <si>
    <t>152b</t>
  </si>
  <si>
    <t xml:space="preserve">In order to reach more effectively migrants, information providers focus primarily on improving the method of dissemination. Disseminating information in migrant language, diversification and multiplication of dissemination channels are important components of information practice. Written or audio-visual information are disseminated through professionals (health and social professionals) and places that migrants usually frequent (mosques and migrant associations, for example). This manner of dissemination completes dissemination via website and interpersonal communication. 
Additionally, information providers try also to adapt the content of information by using simple language, more pictures, choosing corresponding to the characteristics of the target audience and taking in consideration the acceptability of the information by the target group. An example is the booklet “The Health Guide to Switzerland. The Swiss healthcare system in brief – a guide for immigrants to Switzerland”, published by the Federal Health Office and the Swiss Red Cross which explains the rights and duties of patients and the legal basis of the healthcare system. It provides information about health system, prevention, health insurance and medical care. This booklet is also available on the web site of migesplus.ch, the above mentioned nation-wide online information platform for migrants and health &amp; social professionals working with migrants. 
According to the Federal Act on Foreign Nationals, the federal government, the cantons and the municipalities (communes) are obliged to inform migrants of their rights and obligations as well as the living and working conditions in Switzerland. This also includes implicitly information related to health care system (health insurance, access to health services, choice of GP, available interpreters or interpreter services, emergency services, health promotion and prevention, mental health etc.) In order to carry out this obligation, the cantons use different ways combining different information channels (brochures, websites, special brochures, meetings, etc.). Source: http://www.admin.ch/opc/en/classified-compilation/20020232/index.html
Several cantons including the Canton of Vaud and the Canton of Bern have created a booklet “Welcome to the Canton” to provide migrant newcomers with useful information and addresses in various areas to help them in their daily life, included health care and health system (health insurance, subsidies, accident insurance, finding a doctor, maternity, sexual health counselling as, for instance, family planning). 
</t>
  </si>
  <si>
    <t>152a</t>
  </si>
  <si>
    <t>Information for migrants concerning entitlements and use of health services</t>
  </si>
  <si>
    <t>a-c. Information for migrants concerning entitlements and use of health services</t>
  </si>
  <si>
    <t xml:space="preserve">The service providers know that all insured persons have the same rights with regard to the basic health insurance (included asylum seekers), no matter national or migrant or legal status. Service providers are, however, informed about the formal procedure (e.g. billing, access to specialists) of the medical care for asylum seekers. The extent the institutions notify their employees information related to the formal procedure and not the medical treatment is nonetheless unknown.
On the national level, there is an information project “migesplus.ch” set up by Swiss Red Cross and the Federal Office for Public Health within its national Migration &amp; Health Programme. The migesplus.ch platform informs and helps professionals and institutions to facilitate access to health information and services for migrants.
</t>
  </si>
  <si>
    <t>One one of these (please specify)</t>
  </si>
  <si>
    <t xml:space="preserve">A. Service provider organisations receive up-to date
     information on migrants’ entitlements.
B. Organisations pass on up-to-date information about
     these entitlements to their employees. 
</t>
  </si>
  <si>
    <t>Information for service providers about migrants' entitlements</t>
  </si>
  <si>
    <t>Do policies assist immigrants in accessing their health entitlements?</t>
  </si>
  <si>
    <t>POLICIES TO FACILITATE ACCESS</t>
  </si>
  <si>
    <t xml:space="preserve">A: According to the Federal Public Health Insurance Law, every person who lives in Switzerland has the right and the duty to take out a ‘basic health insurance’. It means that a person who wants to take out a health insurance must indicate an address in Switzerland. However this address should not be necessary a legal address. Insurance company do not ask additional certificate of legal addresses.
Source: Public Health Insurance Law, articles 84-86: Insurance companies are not allowed to pass on data on the residence status of their clients. B: no administrative discretion for any group
</t>
  </si>
  <si>
    <t>A or B (please specify)</t>
  </si>
  <si>
    <t>A and B</t>
  </si>
  <si>
    <t>A. Administrative demands for documents which may be difficult for migrants to produce
B. Coverage for migrants may depend on decisions with uncertain outcome.
examples of A: proof of low income on the basis of tax returns; identity documents available only from the police; proof of address from local authority records.
Example of B: Decision made for example by administrators (receptionists, managers or committees), health workers making clinical judgements about criteria for entitlement such as ‘urgency’, financial departments deciding how rigorously to pursue unpaid bills, etc.</t>
  </si>
  <si>
    <t>Administrative discretion and documentation for undocumented migrants</t>
  </si>
  <si>
    <t>Administrative discretion and documentation for asylum-seekers</t>
  </si>
  <si>
    <t>Administrative discretion and documentation for legal migrants</t>
  </si>
  <si>
    <t xml:space="preserve">According to the Federal Public Health Insurance Law children and adolescents up to their 18th birthday do not pay a standard deductible (franchise) and the maximum retention fee is CHF 350.-
Individuals on a low income are entitled to reduced health insurance premiums. This measure applies also to “migrants”, even, in some cantons, to undocumented migrants who are working and paying taxes.
</t>
  </si>
  <si>
    <t>No exemptions</t>
  </si>
  <si>
    <t xml:space="preserve">One or two exemptions
(specify)
</t>
  </si>
  <si>
    <t>Three or more exemptions  (specify)</t>
  </si>
  <si>
    <t xml:space="preserve">a. antenatal and/or perinatal and/or postnatal care
b. infectious disease (e.g. TB, HIV/Aids)
c. care for minors (or for unaccompanied minors if other minors are covered)
d. care for vulnerable groups (e.g. victims of torture, trafficking or traumatisation)
e. other (specify)
This question is skipped if full inclusion is already guaranteed for this group.
</t>
  </si>
  <si>
    <t>c. Special exemptions for undocumented migrants</t>
  </si>
  <si>
    <t>147c</t>
  </si>
  <si>
    <t xml:space="preserve">Coverage will depend on ability to pay for insurance or all costs
For undocumented migrants living in a modest economic situation and who don’t get subsidies to pay for the insurance premiums, the cost of regular contribution can be higher for these persons than for others persons in comparable circumstances. Except 7 cantons (included the Cantons of Vaud et Bern), most of cantons do not allocate subsides to undocumented migrants.
Source: Assurance-maladie et accès aux soins des sans-papiers, Rapport du Conseil fédéral en réponse au postulat Heim (09.3484)
</t>
  </si>
  <si>
    <t xml:space="preserve"> Emergency care only (or none if no inclusion)</t>
  </si>
  <si>
    <t>More than emergency care, but less than for
          nationals</t>
  </si>
  <si>
    <t xml:space="preserve"> Same coverage as nationals</t>
  </si>
  <si>
    <t xml:space="preserve">Undocumented migrants: extent of coverage
Answer 0 if answered Option 3 in previous question.
</t>
  </si>
  <si>
    <t>b. Coverage for undocumented migrants</t>
  </si>
  <si>
    <t>147b</t>
  </si>
  <si>
    <t xml:space="preserve">Entitlement depends on being able to afford insurance.
According to the Public Health Insurance Law, every person who lives in Switzerland has the right and the duty to take out ‘basic health insurance’ (i.e. Grundversicherung).  This right and obligation also applies to undocumented migrants.
Undocumented migrants are required to have health insurance if they live in Switzerland. Health insurers as well as health providers may not report any personal data of undocumented clients to a third party, except for information required by the insurance for purely administrative purposes (Public Health Insurance Law, articles 84-86).
But, in practice, some barriers exist: 
1) Several surveys and reports show that the majority of undocumented migrants (80 and 90%) have no health insurance. On the basis of practical experience, it is assumed that many of them conclude a health insurance once they become seriously ill and they expect high medical expenses.
2) Although health insurance companies are required to insure undocumented migrants, available information indicate that they sometimes ask for several administrative details or they delay for so long the procedure that it discourage the person to continue.
Sources: Assurance-maladie et accès aux soins des sans-papiers, Rapport du Conseil fédéral en réponse au postulat Heim (09.3484).
Wyssmüller, Chantal &amp; Efionayi-Mäder, Denise (2011) Undocumented Migrants: their needs and strategies for accessing health care in Switzerland. NowHereLand.info, Vienna.
</t>
  </si>
  <si>
    <t>No inclusion (costs must be paid in full by the user or by a commercial insurance policy)</t>
  </si>
  <si>
    <t>Some conditions for inclusion</t>
  </si>
  <si>
    <t xml:space="preserve"> Inclusion is unconditional</t>
  </si>
  <si>
    <t>undocumented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</si>
  <si>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undocumented migrants</t>
  </si>
  <si>
    <t>147a</t>
  </si>
  <si>
    <t>Health entitlements for undocumented migrants</t>
  </si>
  <si>
    <t>a-c. Health entitlements for undocumented migrants</t>
  </si>
  <si>
    <t>c. Special exemptions for asylum-seekers</t>
  </si>
  <si>
    <t>146c</t>
  </si>
  <si>
    <t>Varies between cantons</t>
  </si>
  <si>
    <t xml:space="preserve">Asylum seekers: extent of coverage
Answer 0 if answered Option 3 in previous question.
</t>
  </si>
  <si>
    <t>b. Coverage for asylum-seekers</t>
  </si>
  <si>
    <t>146b</t>
  </si>
  <si>
    <t xml:space="preserve">Conditional because it depends where you are.
According to the agreement between Federal State and Cantons, the Cantons are responsible for the asylum seekers' compulsory basic health insurance coverage in the framework of the Federal Public Health Insurance Law. 
Cantons are free to choose any health insurance company with whom they contract a collective insurance coverage for asylum seekers (dependent on welfare public assistance) and to negotiate special terms related to its utilization. That’s why there may be important differences between cantons regarding access to health services.
In the Canton of Bern, asylum seekers are insured against illness and accident. However, the choice of doctor is limited. Change of doctor – i.e. the general practitioner (“Erstversorgerarzt”, herein GP) by the request of asylum seeker is - not possible, except for a change of residence place. When a medical treatment by a specialist is necessary, the GP should send a request to the Migration Office of the Canton of Bern to refer an asylum seeker to a specialist. Additionally, asylum seekers may consult specialist such as paediatricians, ophthalmologists, gynaecologists and use emergency treatment without prior consultation of their GP.
In the Canton of Vaud as well, asylum seekers are insured against illness and accident. The Canton of Vaud applies a system called “double gate-keeping”: applicant has to consult first a health centre, which is staffed by a registered nurse who holds medical record of the applicant and is in close contact with social services in charge of the management of asylum seekers. When the health centre cannot meet the need of the applicant, it addresses him/her to the primary care physician GP with a “voucher. In need it is the GP who can address the patient to a specialist.
Note: in both cantons, if the asylum seekers are working, are not dependent on public assistance and pay by themselves their insurances premium, they are covered by the same system as nationals, with no additional requirements and no forms of care excluded (as per option A.) This situation concerns however a minority of asylum seekers.
</t>
  </si>
  <si>
    <t>Asylum-seekers: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</si>
  <si>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asylum-seekers</t>
  </si>
  <si>
    <t>146a</t>
  </si>
  <si>
    <t>Health entitlements for asylum-seekers</t>
  </si>
  <si>
    <t>a-c. Health entitlements for asylum-seekers</t>
  </si>
  <si>
    <t>c. Special exemptions for legal migrants</t>
  </si>
  <si>
    <t>145c</t>
  </si>
  <si>
    <t xml:space="preserve">The compulsory basic health insurance covers primary and secondary care if a person falls ill or has an accident, maternity care, psychotherapy, preventive check-ups and tests, as well as rehabilitation measures. On that base, the costs of health care for the comparable treatment are the same for everybody. Every insured person pays a monthly premium to the insurance company. 
The amount of the premium varies from insurer to insurer and from canton to canton. Children up to the age of 18 pay lower premiums. People on low incomes may be entitled to a premium reduction. 
Insured persons have to contribute to the cost of the services they receive. This contribution comprises an annual fixed amount (deductible, often referred to in Switzerland as the ‘franchise’) and 10 % of any further costs above this fixed amount (i.e. retention fee).
The standard deductible (franchise) amounts to CHF 300. - per calendar year and the maximum annual retention fee to CHF 700. - for an adult. In other words, for an insured person with an annual deductible of CHF 300.-, the maximum cost share is CHF 1000. - per calendar year. 
For adults, the available deductibles are 500, 1000, 1500, 2000 and 2500 Swiss francs, and for children 100, 200, 300, 400, 500 and 600 Swiss francs. That’s why on the individual basis, the costs of health care can change according to the deductible amount he /she decided for.
Depending on which health insurance company and insurance model one choose – e.g. by agreeing to restrict one’s choice of doctors or hospitals or by increasing one’s own share of the costs (the deductible) – the  insurance premiums can be reduced accordingly.
Moreover, the level and condition for cantonal premium subsidies vary across the cantons. Depending on the place where one lives in Switzerland, the costs for health insurance may thus differ significantly.
</t>
  </si>
  <si>
    <t xml:space="preserve">Legal migrants: extent of coverage
Answer 0 if answered Option 3 in previous question.
</t>
  </si>
  <si>
    <t>b. Coverage for legal migrants</t>
  </si>
  <si>
    <t>145b</t>
  </si>
  <si>
    <t xml:space="preserve">According to the Federal Public Health Insurance Law, every person who has been living in Switzerland for longer than 3 months and who does not have a health insurance in another country has the right and the duty to take out  a ‘basic health insurance’, i.e. Grundversicherung.
Therefore the basic health insurance is compulsory. People are free to choose one company among the authorised health insurance companies in order to take out a health insurance
</t>
  </si>
  <si>
    <t>Legal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</si>
  <si>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legal migrants</t>
  </si>
  <si>
    <t>145a</t>
  </si>
  <si>
    <t>Health entitlements for legal migrants</t>
  </si>
  <si>
    <t>a-c. Health entitlements for legal migrants</t>
  </si>
  <si>
    <t>Are health entitlements equal for immigrants and for nationals?</t>
  </si>
  <si>
    <t>ENTITLEMENT TO HEALTH SERVICES</t>
  </si>
  <si>
    <t>Is the health system responsive to immigrants' needs?</t>
  </si>
  <si>
    <t>HEALTH</t>
  </si>
  <si>
    <t>Only a</t>
  </si>
  <si>
    <t>Both of these</t>
  </si>
  <si>
    <t xml:space="preserve">Law provides for:                                             
a) introduction of positive action measures on issues of ethnicity, race or religion that could also benefit people of immigrant background                                              
b) assessment of these measures (ex. research, statistics)                                                                 Positive action: is a specific temporary measure adopted in order to compensate/or prevent  the disadvantage suffered by a specific group compared to another. </t>
  </si>
  <si>
    <t xml:space="preserve">Law covers positive action measures </t>
  </si>
  <si>
    <t>Neither of these</t>
  </si>
  <si>
    <t xml:space="preserve">Law provides for:          
a) obligation for public bodies to promote equality in general in carrying out their functions                                                      
b) obligation for public bodies to ensure that parties to whom they award contracts, loans, grants or other benefits respect non-discrimination                                       </t>
  </si>
  <si>
    <t xml:space="preserve">Public bodies obliged to promote equality </t>
  </si>
  <si>
    <t>Only b), Fachstelle für Rassismusbekämpfung</t>
  </si>
  <si>
    <t>On the national level there are:                                      
a) Mechanism to systematically review legislation for compliance with anti-discrimination law (e.g. obligatory impact assessments, obligatory consultation or binding opinions of equality or advisory body)
b) Unit in government/ministries directly working on anti-discrimination/equality on these grounds (please name)</t>
  </si>
  <si>
    <t xml:space="preserve">Ensuring compliance of mainstream legislation </t>
  </si>
  <si>
    <t>At least one of these (please specify)</t>
  </si>
  <si>
    <t>All three</t>
  </si>
  <si>
    <t>Law provides that the State itself (and not the Specialised body):
a) disseminates information
b) ensures social dialogue around issues of discrimination
c) provides for structured dialogue with civil society</t>
  </si>
  <si>
    <t xml:space="preserve">Active information policy and dialogue </t>
  </si>
  <si>
    <t>B</t>
  </si>
  <si>
    <t>A and b</t>
  </si>
  <si>
    <t xml:space="preserve">Specialised body has the power to:  
a) instigate proceedings in own name  
b) lead own investigation </t>
  </si>
  <si>
    <t>Powers to instigate proceedings and enforce findings</t>
  </si>
  <si>
    <t>B or none</t>
  </si>
  <si>
    <t>A</t>
  </si>
  <si>
    <t>Specialised body has the legal standing to engage in:                               
a) judicial proceedings on behalf of a complainant                                                    
b) administrative proceedings on behalf of the complainant</t>
  </si>
  <si>
    <t xml:space="preserve">Legal standing in procedures </t>
  </si>
  <si>
    <t>All</t>
  </si>
  <si>
    <t>If the specialised body acts as a quasi-judicial body:
a) its decisions are binding                         
b) an appeal of these decisions is possible</t>
  </si>
  <si>
    <t xml:space="preserve">Powers as quasi-judicial body </t>
  </si>
  <si>
    <t>Only one (please specify)</t>
  </si>
  <si>
    <t>Specialised Body has the powers to assist victims by way of
a)  independent legal advice to victims on their case                                                     
b) independent investigation of the facts of the case</t>
  </si>
  <si>
    <t>Powers to assists victims</t>
  </si>
  <si>
    <t>Ground a</t>
  </si>
  <si>
    <t>Two grounds</t>
  </si>
  <si>
    <t>All three grounds</t>
  </si>
  <si>
    <t>Specialised Equality body has been established with a mandate to combat discrimination on the grounds of:                                                                  a) race and ethnicity                                  
b) religion and belief                               
c) nationality                                                                     Note: If there is no dedicated specialised equality body, then answer with option 3 to Q137-140 and skip to Q 141</t>
  </si>
  <si>
    <t xml:space="preserve">Mandate of specialised equality body </t>
  </si>
  <si>
    <t>Can all residents benefit from strong government commitments to equality and independent equality policies?</t>
  </si>
  <si>
    <t>EQUALITY POLICIES
Note: For discrimination on grounds of race/ethnicity, religion/belief and/or nationality</t>
  </si>
  <si>
    <t>a,b,e,f,h</t>
  </si>
  <si>
    <t>At least 2 (please specify)</t>
  </si>
  <si>
    <t>At least c, e and h (please specify)</t>
  </si>
  <si>
    <t>At least 5 (please specify)</t>
  </si>
  <si>
    <t>Sanctions include:           
a) financial compensation to victims for material damages      
b) financial compensation to victims for moral damages/ damages for injuries to feelings                                   
c) restitution of rights lost due to discrimination/ damages in lieu             
d) imposing positive measures on discrimination                                           
e) imposing negative measures to stop offending                                           
f) imposing negative measures to prevent repeat offending                         
g) specific sanctions authorising publication of the verdict (in a non-judicial publication, i.e. not in documents produced by the court)        
h) specific sanctions for legal persons</t>
  </si>
  <si>
    <t xml:space="preserve">Range of sanctions </t>
  </si>
  <si>
    <t>Only a), See p. 7290 http://www.admin.ch/ch/d/ff/2006/7221.pdf</t>
  </si>
  <si>
    <t>One or none (please specify)</t>
  </si>
  <si>
    <t>Legal actions include:                                                                
a) individual action                                                            
b) class action (court claim where one or more named claimants pursue a case for themselves and the defined class against one or more defendants)
c) Actio popularis (Action to obtain remedy by a person or a group in the name of the collective interest)</t>
  </si>
  <si>
    <t xml:space="preserve">Range of legal actions </t>
  </si>
  <si>
    <t xml:space="preserve">Neither </t>
  </si>
  <si>
    <t>A or b</t>
  </si>
  <si>
    <t xml:space="preserve"> A and b</t>
  </si>
  <si>
    <t>Legal entities with a legitimate interest in defending the principle of equality:          
a) may engage in proceedings on behalf of victims         
b) may engage in proceedings in support of victims  
Definition: proceedings on behalf of victims means to represent a person or company  in a court;  proceedings in support of victims means joining already existing proceedings</t>
  </si>
  <si>
    <t xml:space="preserve">Role of legal entities in proceedings </t>
  </si>
  <si>
    <t xml:space="preserve">None </t>
  </si>
  <si>
    <t>A or b (please specify)</t>
  </si>
  <si>
    <t>a) State (not the equality body) provides financial assistance or free court-appointed lawyer to pursue complaint before courts where victims do not have the necessary means                                                         
b) where necessary an interpreter is provided free of charge</t>
  </si>
  <si>
    <t xml:space="preserve">State assistance for victims </t>
  </si>
  <si>
    <t>A or none</t>
  </si>
  <si>
    <t xml:space="preserve"> More than a,b </t>
  </si>
  <si>
    <t>Protection against victimisation in:       
a) employment                                            
b) vocational training                                
c) education                                               
d) services                                                  
e) goods</t>
  </si>
  <si>
    <t>Protection against victimisation</t>
  </si>
  <si>
    <t>A or b (please specify which)</t>
  </si>
  <si>
    <t xml:space="preserve">A and b </t>
  </si>
  <si>
    <t xml:space="preserve">Would national legislation (including Procedure codes) accept a and/or b as potential evidence in court?        
a) situation testing  
b) statistical data                                                          </t>
  </si>
  <si>
    <t>Law accepts situation testing&amp; statistical data</t>
  </si>
  <si>
    <t xml:space="preserve">Only a </t>
  </si>
  <si>
    <t>a) shift in burden of proof in judicial civil procedures                                        
b) shift in burden of proof in administrative procedures</t>
  </si>
  <si>
    <t xml:space="preserve">Shift in burden of proof in procedures </t>
  </si>
  <si>
    <t>Two of these (please specify)</t>
  </si>
  <si>
    <t xml:space="preserve">Access for victims, irrespective of grounds of discrimination, to:                  
a) judicial civil procedures                                                 b) criminal procedures                     
c) administrative procedures                 </t>
  </si>
  <si>
    <t>Procedures available for victims</t>
  </si>
  <si>
    <t>Are victims of discrimination encouraged to bring forward a case?</t>
  </si>
  <si>
    <t>ENFORCEMENT MECHANISMS
Note: For discrimination on grounds of race/ethnicity, religion/belief and/or nationality</t>
  </si>
  <si>
    <t>Ground a, none, or only based on international standards or constitution, subject to judicial interpretation</t>
  </si>
  <si>
    <t>Law covers access to supply of goods and services available to the public, including health:                                                              
a) race and ethnicity                                
b) religion and belief                                    
c) nationality</t>
  </si>
  <si>
    <t>Access to and supply of public goods and services, including health</t>
  </si>
  <si>
    <t>Law covers access to and/or supply of goods and services available to the public, including housing:                                                              
a) race and ethnicity                                
b) religion and belief                                      
c) nationality</t>
  </si>
  <si>
    <t>Access to and supply of public goods and services, including housing</t>
  </si>
  <si>
    <t>Law covers social protection, including social security:                    
a) race and ethnicity                                
b) religion and belief                                   
c) nationality</t>
  </si>
  <si>
    <t xml:space="preserve">Social protection </t>
  </si>
  <si>
    <t>Law covers education (primary and secondary level):                          
a) race and ethnicity                                
b) religion and belief                                 
c) nationality</t>
  </si>
  <si>
    <t xml:space="preserve">Education </t>
  </si>
  <si>
    <t>Law covers employment and vocational training:       
a) race and ethnicity                                
b) religion and belief                                  
c) nationality</t>
  </si>
  <si>
    <t xml:space="preserve">Employment &amp; vocational training </t>
  </si>
  <si>
    <t>Is racial, ethnic, religious, and nationality discrimination outlawed in all areas of life?</t>
  </si>
  <si>
    <t>FIELDS OF APPLICATION</t>
  </si>
  <si>
    <t>No</t>
  </si>
  <si>
    <t>Yes but the victim has no choice on the main ground to invoke in courts - please specify</t>
  </si>
  <si>
    <t>Yes, and victim has the choice of the main ground to invoke in courts - please specify</t>
  </si>
  <si>
    <t>Are there any legal provisions covering  multiple discrimination?                                                                         Note: This means discrimination 
based on more than one protected ground</t>
  </si>
  <si>
    <t>Law covers multiple discrimination</t>
  </si>
  <si>
    <t>Two of these or less (Please specify)</t>
  </si>
  <si>
    <t>A, b and c</t>
  </si>
  <si>
    <t xml:space="preserve">All </t>
  </si>
  <si>
    <t xml:space="preserve">The law prohibits:    
a) Public incitement to violence, hatred or discrimination on basis of race/ethnicity; religion/belief/nationality                         
b) Racially/religiously motivated public insults, threats or defamation                
c) Instigating, aiding, abetting or attempting to commit such offences
d) Racial profiling </t>
  </si>
  <si>
    <t>Prohibitions in law</t>
  </si>
  <si>
    <t>since there is no anti-discrimination law as such in Switzerland I looked at the contents of the penal law against racial discrimination (Art. 261bis penal law code) and the protection of the constitution (article 8 prohibition of racial discrimination)</t>
  </si>
  <si>
    <t>Anti-discrimination law applies to the public sector, including:                                     
a) Public bodies  
b) Police force</t>
  </si>
  <si>
    <t xml:space="preserve">Law applies to public sector </t>
  </si>
  <si>
    <t xml:space="preserve">Anti-discrimination law applies to natural and/or legal persons: 
a) In the private sector                          
b) Including private sector carrying out public sector activities                                          </t>
  </si>
  <si>
    <t xml:space="preserve">Law applies to natural&amp; legal persons </t>
  </si>
  <si>
    <r>
      <t xml:space="preserve">Prohibition of discrimination includes discrimination by association and/or by assumption covering:   </t>
    </r>
    <r>
      <rPr>
        <strike/>
        <sz val="8"/>
        <rFont val="Arial"/>
        <family val="2"/>
      </rPr>
      <t xml:space="preserve"> </t>
    </r>
    <r>
      <rPr>
        <sz val="8"/>
        <rFont val="Arial"/>
        <family val="2"/>
      </rPr>
      <t xml:space="preserve">
a) race and ethnicity                                
b) religion and belief                                    
c) nationality                                                                        Note: Discrimination on basis of assumed characteristics: Discrimination can sometimes occur because of an assumption about another person which may or may not be factually correct, e.g. that the person has a disability. Discrimination by association: A person may face discrimination because they associate with persons of a particular characteristic.</t>
    </r>
  </si>
  <si>
    <t xml:space="preserve">Law covers discrimination by association &amp; on the basis of assumed characteristics </t>
  </si>
  <si>
    <t xml:space="preserve">Prohibition in the law includes direct and/or indirect discrimination, and/or harassment and/or instruction to discriminate on grounds of:
a) race and ethnicity                                
b) religion and belief                                    
c) nationality                                                                                                                                                                                                                                                                          C means that nationality/citizenship is a protected ground in national law or established through case law .  If discrimination is prohibited only for  national origin only, please do not chose C. </t>
  </si>
  <si>
    <t xml:space="preserve">Law covers direct/indirect discrimination, harassment, instruction </t>
  </si>
  <si>
    <t>Are all residents protected from racial, ethnic, religious, and nationality discrimination?</t>
  </si>
  <si>
    <t>DEFINITIONS AND CONCEPTS</t>
  </si>
  <si>
    <t>Do all residents have effective legal protection from racial, ethnic, religious, and nationality discrimination in all areas of life?</t>
  </si>
  <si>
    <t>ANTI-DISCRIMINATION</t>
  </si>
  <si>
    <t>There is no automatic acquisition of nationality by birth, neither for the second nor the third generation. However, after naturalisation you are allowed to keep the nationality of your country of origin, if it allows for dual citizenship.</t>
  </si>
  <si>
    <t>Same requirement as for ordinary naturalisation</t>
  </si>
  <si>
    <t>Greater facilitation than for ordinary naturalisation</t>
  </si>
  <si>
    <t>Allowed at birth or before majority</t>
  </si>
  <si>
    <t xml:space="preserve">Dual nationality for second generation </t>
  </si>
  <si>
    <t>Dual nationality for second/third generation</t>
  </si>
  <si>
    <t>Neither a or b (e.g. exemptions only for spouses, citizens of certain countries)</t>
  </si>
  <si>
    <t>Only a or b (please specify)</t>
  </si>
  <si>
    <t>Both a and b</t>
  </si>
  <si>
    <t xml:space="preserve">Types of exemptions allowed                                                       a. On humanitarian grounds (e.g. for refugees, stateless)
b. On accessibility grounds (e.g. cost, distance, impossibility)
</t>
  </si>
  <si>
    <t>b. Renunciation exemptions</t>
  </si>
  <si>
    <t>115b</t>
  </si>
  <si>
    <t>Requirement exists (skip to question 116)</t>
  </si>
  <si>
    <t xml:space="preserve">Requirement exists before naturalisation, but with exceptions (when country of origin does not allow renunciation of citizenship or sets unreasonably high fees for renunciation) </t>
  </si>
  <si>
    <t>None. Dual nationality is allowed (skip to question 116)</t>
  </si>
  <si>
    <t>Requirement to renounce / lose foreign nationality before naturalisation for first generation</t>
  </si>
  <si>
    <t>a. Renunciation requirement</t>
  </si>
  <si>
    <t>115a</t>
  </si>
  <si>
    <t>Dual nationality for first generation</t>
  </si>
  <si>
    <t>Can naturalising migrants and their children be citizens of more than one country?</t>
  </si>
  <si>
    <t>DUAL NATIONALITY</t>
  </si>
  <si>
    <t>Not addressed in law</t>
  </si>
  <si>
    <t>Discretionary, taken into account in decision</t>
  </si>
  <si>
    <t>Explicitly prohibited in law</t>
  </si>
  <si>
    <t>Withdrawal (including other means of withdrawing nationality by authority's decision) that would lead to statelessness</t>
  </si>
  <si>
    <t>c. Statelenssness protections</t>
  </si>
  <si>
    <t>114c</t>
  </si>
  <si>
    <t xml:space="preserve">In case of proven fraud (ex. provision of false information) in the acquisition of citizenship, there is a possibility for annulment within five years (after the acquisition of the citizenship) (BüG, Art. 4; see also Caroni 2009, p. 250).” 
</t>
  </si>
  <si>
    <t>No time limits in law</t>
  </si>
  <si>
    <t xml:space="preserve">&gt; 5 years after acquisition </t>
  </si>
  <si>
    <t>≤ 5 years after acquisition</t>
  </si>
  <si>
    <t>Time limits for withdrawal (including other means of withdrawing nationality by authority's decision)</t>
  </si>
  <si>
    <t>b. Withdrawal time limits</t>
  </si>
  <si>
    <t>114b</t>
  </si>
  <si>
    <t>Art 41 (annulation) et 48 (retrait) LN</t>
  </si>
  <si>
    <t>Other than a-b</t>
  </si>
  <si>
    <t>No other than a-b</t>
  </si>
  <si>
    <t xml:space="preserve">No other than a </t>
  </si>
  <si>
    <t>Grounds for withdrawing status:
a. Proven fraud (e.g. provision of false information) in the acquisition of citizenship 
b. Actual and serious threat to public policy or national security.</t>
  </si>
  <si>
    <t>a. Withdrawal grounds</t>
  </si>
  <si>
    <t>114a</t>
  </si>
  <si>
    <t>Protection against withdrawal of citizenship (average)</t>
  </si>
  <si>
    <t>One or both of a and b are not guaranteed</t>
  </si>
  <si>
    <t>At least a and b</t>
  </si>
  <si>
    <t>All guarantees</t>
  </si>
  <si>
    <t>Legal guarantees and redress in case of refusal:
a. reasoned decision
b. right to appeal
c. representation before an independent administrative authority and/or a court</t>
  </si>
  <si>
    <t>Legal protection</t>
  </si>
  <si>
    <t>Greater coherence in definition of integration between different national laws. But non-exhaustive list of conditions for cantonal or communal authorities. Under Article 11 of new 2014 law, "federal authority is granted if the applicant fulfills the following conditions: successful integration, familiarity with life in Switzerland and no danger to the internal or external security of Switzerland".  Article 13 states that if the commune/canton has given a favourable opinion (preavis), the Federal Office of Migrations grants the federal authorisation if the formal and material conditions. Under Article 14, the cantonal authority can refuse naturalisation if it learns of certain facts that would have lead to a negative opinion before the federal authorisation.</t>
  </si>
  <si>
    <t>Discretionary procedure</t>
  </si>
  <si>
    <t>Discretion only on limited elements (please specify)</t>
  </si>
  <si>
    <t>Explicit entitlement for applicants that meet the conditions and grounds in law</t>
  </si>
  <si>
    <t>Discretionary powers in refusal</t>
  </si>
  <si>
    <t xml:space="preserve">Discretionary powers in refusal </t>
  </si>
  <si>
    <t>No formalisation of reasons for not granting permit, but a lot of discretion is exercised during the naturalisation procedure</t>
  </si>
  <si>
    <t>Other than a-b (please specify)</t>
  </si>
  <si>
    <t>Additional grounds for refusing status:
a. Proven fraud (e.g. provision of false information) in the acquisition of citizenship 
b. Actual and serious threat to public policy or national security.</t>
  </si>
  <si>
    <t>Additional grounds for refusal</t>
  </si>
  <si>
    <t xml:space="preserve">2014 law:  Internal time limit but not overall time limit: Article 14 states that the competent cantonal authority must make a decision on naturalisation within a year of receiving the federal authorisation.  If this delay is not respected, then the federal authorisation expires. </t>
  </si>
  <si>
    <t>No regulation on maximum length</t>
  </si>
  <si>
    <t>&gt; 6 months but the maximum is defined by law (please specify)</t>
  </si>
  <si>
    <t>≤ 6 months (please specify)</t>
  </si>
  <si>
    <t xml:space="preserve">Maximum length of application procedure </t>
  </si>
  <si>
    <t>Maximum duration of procedure</t>
  </si>
  <si>
    <t>Does the state protect applicants from discretionary procedures?</t>
  </si>
  <si>
    <t xml:space="preserve">SECURITY OF STATUS
</t>
  </si>
  <si>
    <t>Variable according to cantonal law. Federal law allows for full recovery of costs (art. 38 NL). On balance, answer 3 seems more appropriate, regardless of practical implementation (see q13)</t>
  </si>
  <si>
    <t>Higher costs
(please specify amount)</t>
  </si>
  <si>
    <t>Normal costs (please specify amount) ex. same as regular administrative fees</t>
  </si>
  <si>
    <t>No or nominal costs (please specify amount)</t>
  </si>
  <si>
    <t>Costs of application and/or issue of nationality title</t>
  </si>
  <si>
    <t>Costs of application</t>
  </si>
  <si>
    <t>2014 law Article 12 defines successful integration as respect for the values of the Constitution (in addition to language knowledge and economic participation) as well as encouragement and support of integration of spouse, registered partner or minor children.</t>
  </si>
  <si>
    <t>Higher good character 
requirement (i.e. than for nationals) or vague 
definition</t>
  </si>
  <si>
    <t>A basic good character 
required (commonly used, i.e. 
also for nationals)</t>
  </si>
  <si>
    <t>Good character' clause (different from criminal record requirement)</t>
  </si>
  <si>
    <t xml:space="preserve">Good character </t>
  </si>
  <si>
    <t>General condition of "respect for public order" expressed in art. 14 and 26 NL (very broad wording)</t>
  </si>
  <si>
    <t>Respect for security and public order under Article 12.a</t>
  </si>
  <si>
    <t>For other offences (e.g. misdemeanours, minor offenses, pending criminal procedure)</t>
  </si>
  <si>
    <t>Crimes with sentences of imprisonment for &lt; 5 years</t>
  </si>
  <si>
    <t>Crimes with sentences of imprisonment for ≥ 5 years OR Use of qualifying period instead of refusal</t>
  </si>
  <si>
    <t xml:space="preserve">Criminal record requirement
Note: Ground for rejection or application of a qualifying period </t>
  </si>
  <si>
    <t>Criminal record</t>
  </si>
  <si>
    <t xml:space="preserve"> (1) cantonal conditions are applicable only to "ordinary" naturalization. For "simplified" naturalization of Swiss citizens' spouses no such conditions apply (art. 26 NL); (2) Sufficient economic ressources are an express legal condition in a minority of cantons only (E.G. GE, GR, JU)</t>
  </si>
  <si>
    <t>2014: New law limits definition of successful economic integration under Article 12.d to "participation in economic life OR completion of a training." New law also requires that cantons "take into account in an appropriate manner" the situation of people who are handicapped, ill or for other major personal reasons cannot participate  or face difficultyparticipating in economic life or completing a training. Article 12.2. However under 12.3 Cantons are allowed to foresee other integration crtiera as the criteria here are non-exhaustive.</t>
  </si>
  <si>
    <t>Additional requirements (e.g. employment, stable and sufficient resources, higher levels of income)</t>
  </si>
  <si>
    <t>Minimum income (e.g. acknowledged level of poverty threshold)/no income source is excluded</t>
  </si>
  <si>
    <t xml:space="preserve">Economic resources requirement </t>
  </si>
  <si>
    <t xml:space="preserve">Economic resources </t>
  </si>
  <si>
    <t xml:space="preserve">No explicit link: completion of integration courses provided in cantons does not guarantee that applicants have completed the requirements for naturalisation </t>
  </si>
  <si>
    <t xml:space="preserve">None (only ad hoc projects) </t>
  </si>
  <si>
    <t>Some applicants (please specify)</t>
  </si>
  <si>
    <t>All applicants</t>
  </si>
  <si>
    <t>Which applicants are entitled to state-funded courses in order to pass the requirement?</t>
  </si>
  <si>
    <t>e. Naturalisation integration courses</t>
  </si>
  <si>
    <t>105e</t>
  </si>
  <si>
    <t>Neither a or b</t>
  </si>
  <si>
    <r>
      <t>Support to pass citizenship/integration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</si>
  <si>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d. Naturalisation integration support</t>
  </si>
  <si>
    <t>105d</t>
  </si>
  <si>
    <t>Cost-covering or market costs
(please specify amount)</t>
  </si>
  <si>
    <t>Reduced costs e.g. state intervenes to lower price for applicants (please specify amount)</t>
  </si>
  <si>
    <t>No costs</t>
  </si>
  <si>
    <t xml:space="preserve">Cost of language/integration requirement </t>
  </si>
  <si>
    <t>c. Naturalisation integration cost</t>
  </si>
  <si>
    <t>105c</t>
  </si>
  <si>
    <t xml:space="preserve">2014 law does not include an exemption </t>
  </si>
  <si>
    <t>One of these please specify</t>
  </si>
  <si>
    <t>Both of these (please specify)</t>
  </si>
  <si>
    <t>Citizenship/integration requirement exemptions (if no requirement, skip to question 106)
a. Takes into account individual abilities e.g. educational qualifications
b. Exemptions for vulnerable groups e.g. age, illiteracy, mental/physical disability</t>
  </si>
  <si>
    <t>b. Naturalisation integration exemption</t>
  </si>
  <si>
    <t>105b</t>
  </si>
  <si>
    <t>There is an integration requirement, but there are no indications on how this requirement should be fulfilled (courses etc.)</t>
  </si>
  <si>
    <t>2014 law Article 12 defines successful integration as respect for the values of the Constitution (in addition to language knowledge and economic participation) as well as encouragement and support of integration of spouse, registered partner or minor children. However under 12.3 Cantons are allowed to foresee other integration crtiera.</t>
  </si>
  <si>
    <t>Requirement to pass an integration test/assessment</t>
  </si>
  <si>
    <t>Requirement to complete a course</t>
  </si>
  <si>
    <t>No Requirement OR Voluntary provision of information (please specify which)</t>
  </si>
  <si>
    <t>Citizenship/integration requirement 
Note: Can be test, interview, or other for country of assessments.</t>
  </si>
  <si>
    <t>a. Naturalisation integration form</t>
  </si>
  <si>
    <t>105a</t>
  </si>
  <si>
    <t>Citizenship/integration requirement (average)</t>
  </si>
  <si>
    <t>Naturalisation integration requirement (average)</t>
  </si>
  <si>
    <t>e. Naturalisation language courses</t>
  </si>
  <si>
    <t>104e</t>
  </si>
  <si>
    <t>publication of study-guides is exceptional</t>
  </si>
  <si>
    <t>Support to pass language requirement                            a. Assessment based on publicly available list of questions                                                                      b. Assessment based on free/low-cost study guide</t>
  </si>
  <si>
    <t>d. Naturalisation language support</t>
  </si>
  <si>
    <t>104d</t>
  </si>
  <si>
    <t>Costs vary</t>
  </si>
  <si>
    <t>c. Naturalisation language cost</t>
  </si>
  <si>
    <t>104c</t>
  </si>
  <si>
    <t>B: 2014: New law requires that cantons "take into account in an appropriate manner" the situation of people who are handicapped, ill or for other major personal reasons cannot attain or face difficulty attaining the ability to write and speak one of the national languages. Article 12.2.</t>
  </si>
  <si>
    <t>Language requirement exemptions (if no requirement, then skip to question 105)
a. Takes into account individual abilities e.g. educational qualifications
b. Exemptions for vulnerable groups e.g. age, illiteracy, mental/physical disability</t>
  </si>
  <si>
    <t>b. Naturalisation language exemption</t>
  </si>
  <si>
    <t>104b</t>
  </si>
  <si>
    <t>Additional info: general conditions by virtue of federal law (see art. 14 and 26 NL) + possible additional requirements depending on cantonal/communal law</t>
  </si>
  <si>
    <t>Since there are no specified rules on how to fulfil the integration requirements in most cantons, we have decided to opt for Option 3 (no standards) and N/A as the appropriate answer to the following questions.</t>
  </si>
  <si>
    <t>B1 or higher set as standard. OR no standards, based on administrative discretion.(please specify which)</t>
  </si>
  <si>
    <t>A2 set as standard</t>
  </si>
  <si>
    <t>No Assessment OR A1 or less set as standard (please specify which)</t>
  </si>
  <si>
    <t>Language requirement 
Note: Can be test, interview, completion of course, or other for country of assessments.</t>
  </si>
  <si>
    <t>a. Naturalisation language level</t>
  </si>
  <si>
    <t>104a</t>
  </si>
  <si>
    <t>Language requirement (average)</t>
  </si>
  <si>
    <t>Naturalisation language requirement (average)</t>
  </si>
  <si>
    <t>Are applicants encouraged to succeed through basic conditions for naturalisation?</t>
  </si>
  <si>
    <t xml:space="preserve">CONDITIONS FOR ACQUISITION
</t>
  </si>
  <si>
    <t>No ius soli</t>
  </si>
  <si>
    <t>Naturalisation procedure (facilitated or not)</t>
  </si>
  <si>
    <t xml:space="preserve">Upon simple application or declaration after birth </t>
  </si>
  <si>
    <t>Automatically at birth (may be conditional upon parents' status)</t>
  </si>
  <si>
    <t>Third generation
Note: Third generation are born in the country to non-national parents, at least one of whom was born in the country.</t>
  </si>
  <si>
    <t>Birth-right citizenship for third generation</t>
  </si>
  <si>
    <t>No ius soli. Facilitated naturalisation. For children between ages 10 and 20 count double.</t>
  </si>
  <si>
    <t>Second generation 
Note: Second generation are born in the country to non-national parents</t>
  </si>
  <si>
    <t>Birth-right citizenship for second generation</t>
  </si>
  <si>
    <t>Same as for ordinary TCNs</t>
  </si>
  <si>
    <t>Longer than for spouses, but shorter than for ordinary TCNs</t>
  </si>
  <si>
    <t>Same as for spouses of nationals</t>
  </si>
  <si>
    <t>Residence requirement for partners/co-habitees of nationals</t>
  </si>
  <si>
    <t>b. Partners of nationals</t>
  </si>
  <si>
    <t>101b</t>
  </si>
  <si>
    <t>Regardless of the applicable procedure, art. 15§5 NL states that for husbands and wives of Swiss nationals, conditions are ≥ 5 years residence + 3 years partnership.</t>
  </si>
  <si>
    <t>Person has been in a marriage or civil union with a citizen for 3 years (with residence and common household also for 3 years). If the person married to a citizen is resident abroad, only after 6 years of marriage and 'strong ties to Switzerland'. Other conditions apply as for ordinary applicants. Source: http://eudo-citizenship.eu/databases/modes-of-acquisition?p=&amp;application=modesAcquisition&amp;search=1&amp;modeby=idmode&amp;idmode=A08</t>
  </si>
  <si>
    <t xml:space="preserve">≥ Five years of residence (+ 3 years partnership).
</t>
  </si>
  <si>
    <t xml:space="preserve">Only a (please specify) </t>
  </si>
  <si>
    <t xml:space="preserve">A and b (please specify) </t>
  </si>
  <si>
    <t>Spouses of nationals                                                                         a) Fewer years of residence and/ or marriage required than the residence period required for ordinary applicants                                                                                                                         b) Fewer requirements than the residence period required for ordinary applicants
Note: "Residence" is defined as the whole period of lawful and habitual stay since entry. If there is a required period of marriage that is less than the residence/waiting period, please answer according to the most favourable option. For instance, if spouses may apply after 3 years of marriage OR 4 years of residence, please select Option 3.</t>
  </si>
  <si>
    <t>a. Spouses of nationals</t>
  </si>
  <si>
    <t>101a</t>
  </si>
  <si>
    <t>Requirements for spouses and partners (average)</t>
  </si>
  <si>
    <t>Cf, art 15. al 1 LN</t>
  </si>
  <si>
    <t>The federal rule allows for a maximum period of absence of two years, but the cantons can formulate more restrictive conditions.</t>
  </si>
  <si>
    <t>Shorter periods (includes uninterrupted residence or where absence not regulated to law and left to administrative discretion)</t>
  </si>
  <si>
    <t>Up to 10 non-consecutive months and/or 6 consecutive months (please specify)</t>
  </si>
  <si>
    <t xml:space="preserve">Longer periods (please specify) </t>
  </si>
  <si>
    <t>Periods of absence allowed previous to acquisition of nationality</t>
  </si>
  <si>
    <t>Periods of prior-absence allowed</t>
  </si>
  <si>
    <t xml:space="preserve">2014: Revision of the Swiss Citizenship Act : only foreigners in possession of a C permit will be able to obtain Swiss nationality </t>
  </si>
  <si>
    <t>Several years of permanent residence required (please specify)</t>
  </si>
  <si>
    <t>Required in year of application</t>
  </si>
  <si>
    <t>Not required</t>
  </si>
  <si>
    <t>Is possession of a permanent or long-term residence permit required?</t>
  </si>
  <si>
    <t>Permits considered</t>
  </si>
  <si>
    <t>12 years</t>
  </si>
  <si>
    <t>Person has resided in Switzerland for 12 years (3 of these must have been in the 5 years preceding the application). Source: http://eudo-citizenship.eu/databases/modes-of-acquisition?p=&amp;application=modesAcquisition&amp;search=1&amp;modeby=idmode&amp;idmode=A06</t>
  </si>
  <si>
    <t>Revision of the Swiss Citizenship Act : TCNs will require 10 years of residence including two out of five years before the application. New law also harmonises local or cantonal residence requirementst o 2-5 years</t>
  </si>
  <si>
    <t>After ≥ 10 years of total residence (please specify)</t>
  </si>
  <si>
    <t>After &gt; 5 &lt; 10 years of total residence (please specify)</t>
  </si>
  <si>
    <t>After ≤ 5 years of total residence(please specify)</t>
  </si>
  <si>
    <t>Residence requirement for ordinary legal residents
Note: "Residence" is defined as the whole period of lawful and habitual stay since entry. For instance, if the requirement is 5 years as a permanent residence, which itself can only be obtained after 5 years' residence, please select "After ≥ 10 years"</t>
  </si>
  <si>
    <t>Residence period</t>
  </si>
  <si>
    <t>How long must migrants wait to naturalise? Are their children and grandchildren born in the country entitled to become citizens?</t>
  </si>
  <si>
    <t xml:space="preserve">ELIGIBILITY </t>
  </si>
  <si>
    <t>Are legal immigrants encouraged to naturalise and are their children born in the country entitled to become full citizens?</t>
  </si>
  <si>
    <t xml:space="preserve">ACCESS TO NATIONALITY </t>
  </si>
  <si>
    <t>Other limiting   conditions apply</t>
  </si>
  <si>
    <t xml:space="preserve">Priority to nationals </t>
  </si>
  <si>
    <t>Equal access with nationals</t>
  </si>
  <si>
    <t>Access to housing (rent control, public/social housing, participation in housing financing schemes)</t>
  </si>
  <si>
    <t>Access to housing</t>
  </si>
  <si>
    <t>Access to social security (unemployment benefits, old age pension, invalidity benefits, maternity leave, family benefits, social assistance)</t>
  </si>
  <si>
    <t xml:space="preserve">Access to social security and assistance </t>
  </si>
  <si>
    <t>Priority to nationals</t>
  </si>
  <si>
    <t>Equal access with nationals and equal working conditions</t>
  </si>
  <si>
    <t>Access to employment (with the only exception of activities involving the exercise of public authority), self-employment and other economic activities, and working conditions</t>
  </si>
  <si>
    <t xml:space="preserve">Access to employment </t>
  </si>
  <si>
    <t>Do long-term residents have the same residence and socio-economic rights (e.g. like EU nationals)?</t>
  </si>
  <si>
    <t xml:space="preserve">RIGHTS ASSOCIATED WITH STATUS </t>
  </si>
  <si>
    <t>All rights</t>
  </si>
  <si>
    <t>Legal guarantees and redress in case of refusal, non-renewal, or withdrawal:
a. reasoned decision
b. right to appeal
c. representation before an independent administrative authority and/or a court</t>
  </si>
  <si>
    <t>At least one case</t>
  </si>
  <si>
    <t>In all three cases</t>
  </si>
  <si>
    <t>Expulsion precluded: 
a. after 20 years of residence as a long-term residence permit holder, 
b. in case of minors, and
c. residents born in the State concerned or admitted before they were 10 once they have reached the age of 18</t>
  </si>
  <si>
    <t xml:space="preserve">Expulsion precluded </t>
  </si>
  <si>
    <t>The law only considers length of residence (Art. 63. al 2), but in practice the principle of proportionality takes into account all of the elements. art. 54 and 96 AL, according to which competent authorities must take into account the "degree of integration" and "personal situation" (two grounds which necessarily cover letters a to f). (3) Moreover, art. 96 AL provides for an "alternative" to expulsion where it would be inappropriate (warning)</t>
  </si>
  <si>
    <t>One or more of  b, c, d or e are not taken into account</t>
  </si>
  <si>
    <t xml:space="preserve">At least b, c, d and e </t>
  </si>
  <si>
    <t>More elements than b,c,d and e</t>
  </si>
  <si>
    <t>Protection against expulsion. Due account taken of:
a. personal behaviour 
b. age of resident, 
c. duration of residence, 
d. consequences for both the resident and his or her family, 
e. existing links to the State concerned 
f. (non-)existing links to the resident’s country of origin (including problems with  re-entry for political or citizenship reasons)</t>
  </si>
  <si>
    <t xml:space="preserve">Personal circumstances considered before expulsion </t>
  </si>
  <si>
    <t xml:space="preserve"> instead of unemployment long lasting dependence on social assistance can be a ground (a,b,c included);   Art.63 let. a, b etc.   after 15 years of residence only b and c apply (63§2 AL)</t>
  </si>
  <si>
    <t xml:space="preserve">Includes all listed grounds (a-d) and/or additional grounds (please specify) </t>
  </si>
  <si>
    <t xml:space="preserve">Includes three of the listed grounds </t>
  </si>
  <si>
    <t>No other than a and/or c</t>
  </si>
  <si>
    <t xml:space="preserve">Grounds for rejecting, withdrawing, or refusing to renew status: 
a. proven fraud in the acquisition of permit 
b. sentence for serious crimes, 
c. actual and serious threat to public policy or national security, 
d. original conditions are no longer satisfied (e.g. unemployment or economic resources)                              e. additional grounds (please specify) </t>
  </si>
  <si>
    <t>Grounds for rejection, withdrawal, refusal</t>
  </si>
  <si>
    <t xml:space="preserve"> legal period is 6 months. Upon request, as said by the correspondent, this period can be prolonged to four year absence without loss of LTR status (art. 61§2 AL)</t>
  </si>
  <si>
    <t>≤ 1  year</t>
  </si>
  <si>
    <t>1 year&lt; , &lt; 3 years</t>
  </si>
  <si>
    <t>≥ 3 years</t>
  </si>
  <si>
    <r>
      <t xml:space="preserve">Periods of absence allowed for renewal, after granting of status (continuous or cumulative)
</t>
    </r>
    <r>
      <rPr>
        <sz val="11"/>
        <rFont val="Calibri"/>
        <family val="2"/>
      </rPr>
      <t>Note: for EU countries, this refers to time outside the EU.</t>
    </r>
  </si>
  <si>
    <t>Periods of absence allowed</t>
  </si>
  <si>
    <t xml:space="preserve">somewhat controversial: need not be renewed, Art 41 al. 3, withdrawal pending on appreciation </t>
  </si>
  <si>
    <t>Provided original requirements are still met</t>
  </si>
  <si>
    <t xml:space="preserve">Upon application </t>
  </si>
  <si>
    <t>Automatically</t>
  </si>
  <si>
    <t>Renewable permit</t>
  </si>
  <si>
    <t>Art 41 al. 3</t>
  </si>
  <si>
    <t>&lt; 5 years</t>
  </si>
  <si>
    <t>5 years</t>
  </si>
  <si>
    <t>&gt; 5 years</t>
  </si>
  <si>
    <t>Duration of validity of permit</t>
  </si>
  <si>
    <t xml:space="preserve">Duration of validity of permit </t>
  </si>
  <si>
    <t>≤ 6 months defined by law (please specify)</t>
  </si>
  <si>
    <t xml:space="preserve">Maximum duration of procedure </t>
  </si>
  <si>
    <t>Does the state protect applicants from discretionary procedures (e.g. like EU nationals)?</t>
  </si>
  <si>
    <t>SECURITY OF STATUS</t>
  </si>
  <si>
    <t>art. 123§1 AL explicitly states that in addition to administrative fees, as charged for issue of identity card, any higher costs of the procedure may be charged</t>
  </si>
  <si>
    <t>Higher costs
(please specify amounts for each)</t>
  </si>
  <si>
    <t>Normal costs (please specify amount) e.g. same as regular administrative fees in the country</t>
  </si>
  <si>
    <t>Costs of application and/or issue of status</t>
  </si>
  <si>
    <t>Income source linked to employment or no use of social assistance</t>
  </si>
  <si>
    <t>Higher than social assistance and no income source is excluded</t>
  </si>
  <si>
    <t>None or at/below level of social assistance and no income source is excluded (please specify)</t>
  </si>
  <si>
    <t>Economic resources requirement</t>
  </si>
  <si>
    <t>Economic resources</t>
  </si>
  <si>
    <t>g. LTR language courses</t>
  </si>
  <si>
    <t>84g</t>
  </si>
  <si>
    <t>Support to pass language/integration requirement                                                                   a. Assessment based on publicly available list of questions
b. Assessment based on free/low-cost study guide</t>
  </si>
  <si>
    <t>f. LTR language support</t>
  </si>
  <si>
    <t>84f</t>
  </si>
  <si>
    <t>e. LTR language cost</t>
  </si>
  <si>
    <t>84e</t>
  </si>
  <si>
    <t>Language/integration requirement exemptions 
a. Takes into account individual abilities e.g. educational qualifications
b. Exemptions for vulnerable groups e.g. age, illiteracy, mental/physical disability</t>
  </si>
  <si>
    <t>d. LTR language exemption</t>
  </si>
  <si>
    <t>84d</t>
  </si>
  <si>
    <t>There are no clear rules on this question, but the cantons are increasingly checking whether a person is integrated before granting a LTR permit.</t>
  </si>
  <si>
    <t>Requirement includes integration test/assessment</t>
  </si>
  <si>
    <t>Requirement to take an integration course</t>
  </si>
  <si>
    <t>No Requirement OR Voluntary course/information (please specify which)</t>
  </si>
  <si>
    <t>Form of integration requirement e.g. not language but social/cultural (if no requirement, skip to question 85)</t>
  </si>
  <si>
    <t>c. LTR  integration form</t>
  </si>
  <si>
    <t>84c</t>
  </si>
  <si>
    <t>The law provides for an assessment of "integration" before issuing LTR, especially when anticipated LTR (see q1 and 6). Once the law is in force, language test may be (and will  probably be) imposed in the framework of this assessment (see reviewer's remarks under q6, in fine). Answer 1 is justified cause as of 1.3.07 no language assesment still applied, but it might be misleading(=Swiss policy does not foresee language assesment). Proposal: not (yet) applicable. See also correspondent's answer to q39</t>
  </si>
  <si>
    <t>It still remains unclear how the degree of integration is to be measured, but in principle the authorities can grant a LTR earlier than specified if a person is well integrated (art. 54 para. 4). To our knowledge there is no such practice yet, as the cantons have only just begun to implement the integration contracts.</t>
  </si>
  <si>
    <t>B1 or higher set as standard. OR no standards, based on administrative discretion. (please specify which)</t>
  </si>
  <si>
    <t>A1 or less set as standard</t>
  </si>
  <si>
    <t>Level of language requirement 
Note: Can be test, interview, completion of course, or other for country of assessments.</t>
  </si>
  <si>
    <t>b. LTR language level</t>
  </si>
  <si>
    <t>84b</t>
  </si>
  <si>
    <t>appreciation of the "degree of integration" by cantons; Art. 54 al. 2 -et 34. al. 4, but the novelty of the new Aliens law means that no general guidelines or practice available.  art. 54§2 and 96 AL demand that in using their discretion, competent authorities take into account the "degree of integration". Hence, unless there is a right to LTR status (see reviewer's remarks under q1) they may establish integration conditions. Draft executive order on integration (28.3.07) establishes formal conditions (language level=A2) for anticipated LTR (see q1)</t>
  </si>
  <si>
    <t>Requirement includes language test/assessment</t>
  </si>
  <si>
    <t>Requirement to take a language course</t>
  </si>
  <si>
    <t>Form of language requirement  (if no requirement, skip to question 84c
Note: Can be test, interview, completion of course, or other for country of assessments.</t>
  </si>
  <si>
    <t>a. LTR language form</t>
  </si>
  <si>
    <t>84a</t>
  </si>
  <si>
    <t>LTR Language requirement (average)</t>
  </si>
  <si>
    <t>Do applicants for long-term residence have to fulfil the same basic conditions in society (e.g. like EU nationals)?</t>
  </si>
  <si>
    <t xml:space="preserve">CONDITIONS FOR ACQUISITION OF STATUS </t>
  </si>
  <si>
    <t>In principle, residence must be legal and "uninterrupted" (art. 34, 42, 43 AL) during the last five years before application for LTR</t>
  </si>
  <si>
    <t>Shorter periods</t>
  </si>
  <si>
    <t>Up to 10 non-consecutive months and/or 6 consecutive months</t>
  </si>
  <si>
    <t>Periods of absence allowed previous to granting of status</t>
  </si>
  <si>
    <t xml:space="preserve">Fully counted: If you can make valid a reason for permanent residence (marriage with a Swiss citizen for example, job after completion of studies etc.) the study years are retrospectively validated; the student permit itself does not give rise to a right to residence, even if you have been in the country for 10 years. </t>
  </si>
  <si>
    <t>Yes, with some conditions (limited number of years or type of study)</t>
  </si>
  <si>
    <t>Yes, all</t>
  </si>
  <si>
    <t>Is time of residence as a pupil/student counted?</t>
  </si>
  <si>
    <t>Time counted as pupil/student</t>
  </si>
  <si>
    <t>Once again it does not depend on the documents but on the status of an immigrant. To obtain a permit C (LTR) the immigrant needs to have  previously had a B permit.</t>
  </si>
  <si>
    <t>Additional temporary 
residence permits 
excluded</t>
  </si>
  <si>
    <t>Seasonal workers, au pairs 
and posted workers excluded</t>
  </si>
  <si>
    <t xml:space="preserve">Any residence permit </t>
  </si>
  <si>
    <t>Documents taken into account to be eligible for permanent residence</t>
  </si>
  <si>
    <t xml:space="preserve">Permits considered </t>
  </si>
  <si>
    <t>only 5 years for recognized refugees and migrants married to a Swiss citizen as well as for nationals from Canada/USA (and of course EU, Norway, Island). For TCN after 5 years possible depending on decision of authorities and appreciation of integration degree. University Professors and some highly skilled migrants receive an immediate LTR on immigration.</t>
  </si>
  <si>
    <t>Required time of habitual residence</t>
  </si>
  <si>
    <t xml:space="preserve">Residence period </t>
  </si>
  <si>
    <t>Can all temporary legal residents apply for a long-term residence permit (e.g. EU nationals?</t>
  </si>
  <si>
    <t xml:space="preserve"> ELIGIBILITY</t>
  </si>
  <si>
    <t>Do temporary legal residents have facilitated access to a long-term residence permit (e.g. like EU nationals)?</t>
  </si>
  <si>
    <t>PERMANENT RESIDENCE</t>
  </si>
  <si>
    <t>no support or funding</t>
  </si>
  <si>
    <t>funding or support (in kind) dependent on criteria set by the state (beyond being a partner in consultation and different than for non-immigrant groups)</t>
  </si>
  <si>
    <t>funding or support (in kind) for immigrant organisations involved in consultation and advice at local level without further conditions than being a partner in talks (or similar conditions as for non-immigrant organisations)</t>
  </si>
  <si>
    <t>Public funding or support of immigrant organisations on national level in city (other than capital) with largest proportion of foreign residents</t>
  </si>
  <si>
    <t>Public funding/support for immigrant bodies in other city with largest migrant population</t>
  </si>
  <si>
    <t>Public funding or support of immigrant organisations on local level in capital city</t>
  </si>
  <si>
    <t>Public funding/support for immigrant bodies at local level in capital city</t>
  </si>
  <si>
    <t>funding or support (in kind) dependent on criteria set by the state (beyond being a partner in consultation and different than for non-immigrant groups) or not in all regions</t>
  </si>
  <si>
    <t>funding or support (in kind) for immigrant organisations involved in consultation and advice at regional level without further conditions than being a partner in talks (or similar conditions as for non-immigrant organisations)</t>
  </si>
  <si>
    <t>Public funding or support of immigrant organisations on regional level</t>
  </si>
  <si>
    <t xml:space="preserve">Public funding/support for regional immigrant bodies </t>
  </si>
  <si>
    <t>FIMM - Forum for the integration of migrants;  the legal basis for funding NGOs will be art. 55§1 AL (financial promotion of integration)</t>
  </si>
  <si>
    <t xml:space="preserve">funding or support (in kind) dependent on criteria set by the state (beyond being a partner in consultation and different than for non-immigrant groups) </t>
  </si>
  <si>
    <t>funding or support (in kind) for immigrant organisations involved in consultation and advice at national level without further conditions than being a partner in talks (or similar conditions as for non-immigrant organisations)</t>
  </si>
  <si>
    <t>Public funding or support of immigrant organisations on national level</t>
  </si>
  <si>
    <t xml:space="preserve">Public funding/support for national immigrant bodies </t>
  </si>
  <si>
    <t>No active policy of information in the last year</t>
  </si>
  <si>
    <t>Policy of information on general basis  (through individual campaigns in certain regions, brochures, websites updated on a regular basis)</t>
  </si>
  <si>
    <t>Policy of information  by state targeted at migrant workers and/or employers on individual basis (through individualised meeting or one-stop-shop)</t>
  </si>
  <si>
    <t>Active policy of information by national level (or regional in federal states)</t>
  </si>
  <si>
    <t xml:space="preserve">Active information policy </t>
  </si>
  <si>
    <t>Do campaigns and funds encourage immigrants and their associations to participate in political life?</t>
  </si>
  <si>
    <t>IMPLEMENTATION POLICIES</t>
  </si>
  <si>
    <t>Article 11 of the integration law of the canton of Geneva states that the meeting of the immigrant associations (Assises de l'Intégration) have the right to designate the representatives of the immigrant community.</t>
  </si>
  <si>
    <t>No criteria in law/statutes</t>
  </si>
  <si>
    <t>One required in law/statutes (please specify)</t>
  </si>
  <si>
    <t>Both required in law/statutes (please specify, also for any additional criteria)</t>
  </si>
  <si>
    <t>Representativeness
Existence of selection criteria to ensure representativeness. Participants or organisations must include: 
a. Both genders
b. Diversity of nationalities/ethnic groups</t>
  </si>
  <si>
    <t>e. Consultation representativeness</t>
  </si>
  <si>
    <t>74e</t>
  </si>
  <si>
    <t>Mainly consultative functions arccording to the integration law of the canton of Geneva. See: http://www.ge.ch/legislation/rsg/f/s/rsg_A2_55.html (art. 10 to 12). It, however, has a right of initiative.</t>
  </si>
  <si>
    <t>None guaranteed in law/statutes</t>
  </si>
  <si>
    <t>One guaranteed in law/statutes (please specify)</t>
  </si>
  <si>
    <t>Both guaranteed in law/statutes</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</si>
  <si>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the its advice or recommendations.  
</t>
  </si>
  <si>
    <t>d. Consultation powers</t>
  </si>
  <si>
    <t>74d</t>
  </si>
  <si>
    <t>Chaired by the head of the department.</t>
  </si>
  <si>
    <t>Chaired by national authority</t>
  </si>
  <si>
    <t>Co-chaired by participant and national authority</t>
  </si>
  <si>
    <t>Chaired by participant (foreign resident or association)</t>
  </si>
  <si>
    <t xml:space="preserve">Leadership of consultative body </t>
  </si>
  <si>
    <t>c. Consultation leadership</t>
  </si>
  <si>
    <t>74c</t>
  </si>
  <si>
    <t>(http://www.geneve.ch/integration/nos-prestations-et-activites/la-journee-et-les-assises-de-l'integration/annee-2006/welcome.asp?rubrique=election-representants-etrangers)   Additional information: art. 10-11 of the Law on foreigners' integration of the Canton Genève</t>
  </si>
  <si>
    <t>Members of consultation body are selected and appointed by the state only</t>
  </si>
  <si>
    <t>Members elected by foreign residents or members appointed by associations of foreign residents but with special state intervention</t>
  </si>
  <si>
    <t>Members elected by foreign residents or members appointed by associations of foreign residents without special state intervention</t>
  </si>
  <si>
    <t>Composition of consultative body of foreign residents on local level in city (other than capital) with  largest  proportion of foreign residents</t>
  </si>
  <si>
    <t>b. Consultation composition</t>
  </si>
  <si>
    <t>74b</t>
  </si>
  <si>
    <t>Geneva among the cities having more than 30.000 inhabitants (Commission consultative de l'intégration)</t>
  </si>
  <si>
    <t>No consultation (go to 75)</t>
  </si>
  <si>
    <t>Ad hoc consultation  (go to question 74b)</t>
  </si>
  <si>
    <t>Structural consultation (go to question 74b)</t>
  </si>
  <si>
    <t>Consultation of foreign residents on local level in city (other than capital) with largest proportion of foreign residents</t>
  </si>
  <si>
    <t>a. Regular consultation</t>
  </si>
  <si>
    <t>74a</t>
  </si>
  <si>
    <t>Strength of major cities' consultative bodies (average)</t>
  </si>
  <si>
    <t>Strength of other local consultative body (average)</t>
  </si>
  <si>
    <t>No explicit stipulations on ensuring representativeness, but in practice, the authorities attempt to ensure it.</t>
  </si>
  <si>
    <t>73e</t>
  </si>
  <si>
    <t>Predominantly the body has consultative functions. The integration guidelines of the city of Berne (Integrationsleitbild) state that the Commission advises the executive on questions pertaining to migration and integration (Leitbild der Stadt Berne, page 28). It also has a right of initiative.</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</si>
  <si>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its advice or recommendations.  
</t>
  </si>
  <si>
    <t>73d</t>
  </si>
  <si>
    <t>In Berne the Commission is presided by a representative of the migration community and co-presided by a Swiss national.</t>
  </si>
  <si>
    <t>73c</t>
  </si>
  <si>
    <t>Members of consultation body must be directly selected/appointed/or approved by the state</t>
  </si>
  <si>
    <t xml:space="preserve">Members elected by foreign residents or members appointed by associations of foreign residents but with special state intervention </t>
  </si>
  <si>
    <t>Composition of consultative body of foreign residents on local level in capital city</t>
  </si>
  <si>
    <t>73b</t>
  </si>
  <si>
    <t>cf. 94 Bern's Fachkommission für Integration</t>
  </si>
  <si>
    <t>No consultation (skip to question 74a )</t>
  </si>
  <si>
    <t>Ad hoc consultation  (go to question 73b)</t>
  </si>
  <si>
    <t>Structural consultation (go to question 73b)</t>
  </si>
  <si>
    <t xml:space="preserve">Consultation of foreign residents on local level in capital city </t>
  </si>
  <si>
    <t>73a</t>
  </si>
  <si>
    <t>Strength of capital city consultative body (average)</t>
  </si>
  <si>
    <t>Strength of capital consultative body (average)</t>
  </si>
  <si>
    <t>The authorities tend to attempt to ensure representativeness, but there are no explicit stipulations</t>
  </si>
  <si>
    <t>72e</t>
  </si>
  <si>
    <t>Most consultative commissions have the right of initiative</t>
  </si>
  <si>
    <t>72d</t>
  </si>
  <si>
    <t>Most of the consultative commissions are chaired by a representative of the cantonal government</t>
  </si>
  <si>
    <t>Leadership of consultative body</t>
  </si>
  <si>
    <t>72c</t>
  </si>
  <si>
    <t>Procedures for nominating members of consultative commissions vary from canton to canton, but the authorities tend to have the last word regarding the composition.</t>
  </si>
  <si>
    <t xml:space="preserve">Structural consultation </t>
  </si>
  <si>
    <t xml:space="preserve">Composition of consultative body of foreign residents on regional level </t>
  </si>
  <si>
    <t>72b</t>
  </si>
  <si>
    <t>the majority practice at cantonal level would seem to be "no consultation".</t>
  </si>
  <si>
    <t>In 17 cantons, there are now permanent consultative commissions on migration and integration questions. See:http://www.ekm.admin.ch/de/themen/doku/stud_partizipation.pdf</t>
  </si>
  <si>
    <t>no consultation (skip to question 73a )</t>
  </si>
  <si>
    <t>ad hoc consultation or structural consultation only present in some regional entities (go to 72b)</t>
  </si>
  <si>
    <t xml:space="preserve">structural consultation (go to 72b) </t>
  </si>
  <si>
    <t>Consultation of foreign residents on regional level (if no regional level exists in the country, skip to question 74a )</t>
  </si>
  <si>
    <t>72a</t>
  </si>
  <si>
    <t>Strength of Regional Consultative Bodies (average)</t>
  </si>
  <si>
    <t>Strength of regional consultative body (average)</t>
  </si>
  <si>
    <t>Article 26 1 of VINTA requires an adequate representation of foreigners. Half of the Commission are members without an immigrant bac</t>
  </si>
  <si>
    <t>71e</t>
  </si>
  <si>
    <t>The Federal Commission can make its own reports and issue recommandations on its topics of interest. See the Commission's website (cf. mandate): http://www.ekm.admin.ch/fr/lacfm/mandat.php</t>
  </si>
  <si>
    <t>71d</t>
  </si>
  <si>
    <t>The President of the Federal Commission for Migration is a Former National Councillor and a former member of a cantonal executive. One of the two Vice-Presidents has a migration background</t>
  </si>
  <si>
    <t>71c</t>
  </si>
  <si>
    <t>Members elected by foreign residents or members appointed by associations of foreign residents but with special state intervention, e.g. endorsement of candidates needed by the state or some members are directly selected and appointed by the state</t>
  </si>
  <si>
    <t>Composition of consultative body of foreign residents on national level</t>
  </si>
  <si>
    <t>71b</t>
  </si>
  <si>
    <t xml:space="preserve">Art. 58 AL formally establishes the Federal Commission for Foreigners, whose mandate is (at least) to "traiter" all questions related to immigration and to cooperate with competent authorities on integration. This would seem to fulfil the conditions of note 7 (there is a "structure" through which consultation on relevant policies is organized). </t>
  </si>
  <si>
    <t>No consultation on national level (skip to question 72a)</t>
  </si>
  <si>
    <t>Ad hoc consultation  (go to question 71b)                               Note: Consultation of immigrant population or immigrant associations exists but is not structurally organised</t>
  </si>
  <si>
    <t>Structural consultation (go to question 71b)                          Note: Consultation of immigrant population or of immigrant associations is structurally organised for policies which are relevant for foreign residents</t>
  </si>
  <si>
    <t xml:space="preserve">Consultation of foreign residents on national level                                                                                                  </t>
  </si>
  <si>
    <t>71a</t>
  </si>
  <si>
    <t>Strength of national consultative body (average)</t>
  </si>
  <si>
    <t>Are there strong and independent advisory bodies composed of migrant representatives or associations?</t>
  </si>
  <si>
    <t>CONSULTATIVE BODIES</t>
  </si>
  <si>
    <t xml:space="preserve">Other official/legal restrictions apply </t>
  </si>
  <si>
    <t>Restricted access to internal elected positions</t>
  </si>
  <si>
    <t>Equal access with nationals (no restrictions imposed by government)</t>
  </si>
  <si>
    <t>Membership of and participation to political parties</t>
  </si>
  <si>
    <t>Membership in political parties</t>
  </si>
  <si>
    <t>No right</t>
  </si>
  <si>
    <t>A minimal number of national citizens should be on board, other restrictions apply (i.e. with regard to creation of political organisations or parties)</t>
  </si>
  <si>
    <t>No restrictions on creation of associations by foreigners, no restrictions regarding the composition of the board of such associations</t>
  </si>
  <si>
    <t>Right to association                                                                                                                        Note: Any kind of association, including political and civic associations.</t>
  </si>
  <si>
    <t>Right to association</t>
  </si>
  <si>
    <t>Do foreign citizens have the same rights as nationals to join and form political parties and associations?</t>
  </si>
  <si>
    <t>POLITICAL LIBERTIES</t>
  </si>
  <si>
    <t>only certain cantons recognize the rights of eligibility for foreigners at the communal (local) level.</t>
  </si>
  <si>
    <t>No right / other restrictions apply</t>
  </si>
  <si>
    <t>Restricted to certain posts, reciprocity or special requirements</t>
  </si>
  <si>
    <t xml:space="preserve">Unrestricted </t>
  </si>
  <si>
    <t>Right to stand for elections at local level</t>
  </si>
  <si>
    <t>Right to stand in local elections</t>
  </si>
  <si>
    <t>Only certain communes recognize the right of foreigners to vote at the communal (local) level.</t>
  </si>
  <si>
    <t>Requirement of more than five years of residence, reciprocity, other special conditions or special registration procedure, or only in certain municipalities</t>
  </si>
  <si>
    <t>Equal rights as nationals or requirement of less than or equal to five years of residence</t>
  </si>
  <si>
    <t>Right to vote in local elections</t>
  </si>
  <si>
    <t xml:space="preserve">Right to vote in local elections </t>
  </si>
  <si>
    <t xml:space="preserve">only six cantons recognize the right of foreigners to vote at the cantonal (regional)  level. The canton of Glarus just refused to grant foreigners the right to vote at the cantonal (regional)level </t>
  </si>
  <si>
    <t>Requirement of more than five years of residence, reciprocity, other special conditions or special registration procedure or only in certain regions</t>
  </si>
  <si>
    <r>
      <t>Right to vote in regio</t>
    </r>
    <r>
      <rPr>
        <sz val="11"/>
        <rFont val="Calibri"/>
        <family val="2"/>
      </rPr>
      <t>nal elections (if no regional level exists in the country, skip to question 68)</t>
    </r>
  </si>
  <si>
    <t>Right to vote in regional elections</t>
  </si>
  <si>
    <t>Reciprocity or other special conditions for certain nationalities</t>
  </si>
  <si>
    <t>Equal rights as nationals after certain period of residence</t>
  </si>
  <si>
    <t>Right to vote in national elections</t>
  </si>
  <si>
    <t xml:space="preserve">Can legally resident foreign citizens vote and stand as candidates in elections (e.g. like EU nationals)?      </t>
  </si>
  <si>
    <t>ELECTORAL RIGHTS</t>
  </si>
  <si>
    <t>Do legally resident foreign citizens have comparable opportunities as nationals to participate in political life (e.g. like EU nationals)?</t>
  </si>
  <si>
    <t>POLITICAL PARTICIPATION</t>
  </si>
  <si>
    <t>A or B only on ad hoc / project basis</t>
  </si>
  <si>
    <t>A or B offered extensively to teachers</t>
  </si>
  <si>
    <t>A or B required</t>
  </si>
  <si>
    <t>Teacher training and professional development programmes require intercultural education and the appreciation of cultural diversity for all teachers:
a. Topic required in pre-service training  in order to qualify as a teacher;
b. Topic required  in obligatory in-service professional development training.</t>
  </si>
  <si>
    <t xml:space="preserve">Teacher training to reflect diversity </t>
  </si>
  <si>
    <t>Local adaptation is the norm in federalist Switzerland. School menus, dress codes and swimming lesson attendance are managed at cantonal and miunicipality level.</t>
  </si>
  <si>
    <t>No specific adaptation foreseen in law.</t>
  </si>
  <si>
    <t>Law allows for local or school-level discretion (please specify which adaptations).</t>
  </si>
  <si>
    <t>State regulations or guidelines concerning local adaptation (please specify which adaptations).</t>
  </si>
  <si>
    <t>Daily life at school can be adapted based on cultural or religious needs in order to avoid exclusion of pupils. Such adaptations might include one or a few of the following: Changes to the existing school timetable and religious holidays; educational activities; dress codes and clothing; school menus.</t>
  </si>
  <si>
    <t xml:space="preserve">Adapting daily school life to reflect diversity </t>
  </si>
  <si>
    <t xml:space="preserve">Teaching material can be modified in order to respond to new situations; e.g. the introduction on Language awareness programs in GE. </t>
  </si>
  <si>
    <t>None.</t>
  </si>
  <si>
    <t>Only a.</t>
  </si>
  <si>
    <t>Both of these.</t>
  </si>
  <si>
    <t>The school curricula and teaching materials can be modified to reflect changes in the diversity of the school population:
a. State guidance on curricular change to reflect both national and local population variations;
b. Inspection, evaluation and monitoring of implementation of (a).</t>
  </si>
  <si>
    <t xml:space="preserve">Adapting curriculum to reflect diversity </t>
  </si>
  <si>
    <t>The best experience in this field is the annual campaign since 2000 in Basel adressing the whole population.</t>
  </si>
  <si>
    <t>Neither.</t>
  </si>
  <si>
    <t>Initiatives part of state budget line for ad hoc funding.</t>
  </si>
  <si>
    <t>Initiatives part of mandate of state-subsidised body (please name).</t>
  </si>
  <si>
    <t>State support for public information initiatives to promote the appreciation of cultural diversity throughout society.</t>
  </si>
  <si>
    <t>State supported information initiatives</t>
  </si>
  <si>
    <t>In GE, a fixed time frame is allotted for Language awareness programs, hence they are integrated in the curriculum. This in not yet the case in BS.</t>
  </si>
  <si>
    <t>Intercultural education not included in curriculum, or intercultural education does not include appreciation of cultural diversity (please specify).</t>
  </si>
  <si>
    <t>One of these (please specify).</t>
  </si>
  <si>
    <t>The official aims of intercultural education include the appreciation of cultural diversity, and is delivered:
a. As a stand-alone curriculum subject;
b. Integrated throughout the curriculum.</t>
  </si>
  <si>
    <t>School curriculum to reflect diversity</t>
  </si>
  <si>
    <t>Are all pupils and teachers supported to learn and work together in a diverse society?</t>
  </si>
  <si>
    <t xml:space="preserve">INTERCULTURAL EDUCATION FOR ALL
</t>
  </si>
  <si>
    <t>Measures (e.g. campaigns, incentives, support) to support bringing migrants into the teacher workforce:
a. To encourage more migrants to study and qualify as teachers;
b. To encourage more migrants to enter the teacher workforce.</t>
  </si>
  <si>
    <t>Measures to bring migrants into the teacher workforce</t>
  </si>
  <si>
    <t>Parental involvement is one topic of the CDIP commission 'Education and Migration'. Recommandations in this respect exist; however they haven't received yet formal political approval. Efforts are made to provide information on school structure to migrant parents with the help of interpreters /cultural mediators, especially at the transition from compulsory school to vocational training. Local, municipal programs exist aiming at involving migrant parents in supporting education of pre-primary level.</t>
  </si>
  <si>
    <t>None. Migrant parents and communities are only included in  general categories that apply to all.</t>
  </si>
  <si>
    <t>Two or more of these (please specify).</t>
  </si>
  <si>
    <t>Measures to support migrant parents and communities in the education of their children:
a. Requirement for community-level support for parental involvement in their children's learning (e.g. community outreach workers);
b. Requirement for school-level support to link migrant students and their schools (e.g. school liaison workers);
c. Measures to encourage migrant parents to be involved in school governance.</t>
  </si>
  <si>
    <t>Measures to support migrant parents and communities</t>
  </si>
  <si>
    <t>Pupils are assigned to attend the school of the neigborhood they live in.</t>
  </si>
  <si>
    <t>None. Only general measures (please specify).</t>
  </si>
  <si>
    <t>Measures to promote societal integration:
a. Measures to encourage schools with few migrant pupils to attract more migrant pupils and schools with many to attract more non-migrant pupils;
b. Measures to link schools with few migrant pupils and many migrant pupils (curricular or extra-curricular).</t>
  </si>
  <si>
    <t xml:space="preserve">Measures to counter segregation of migrant pupils and promote integration </t>
  </si>
  <si>
    <t xml:space="preserve">In some cantons /towns some LCO courses may be delivered during regular classes, which involves missing other subjects. Mostly however such courses are delivered outside the regular timetable, on regular school days. 
</t>
  </si>
  <si>
    <t>No delivery in school or funding by state.</t>
  </si>
  <si>
    <t>Option on cultures of origin is delivered:          
a. In the regular school day (may involve missing other subjects);
b. Integrated into the school curriculum, which may be open to all students;
c. Outside school, with some state funding.</t>
  </si>
  <si>
    <t xml:space="preserve">b. Delivery of immigrant cultures </t>
  </si>
  <si>
    <t>56b</t>
  </si>
  <si>
    <r>
      <rPr>
        <sz val="11"/>
        <rFont val="Calibri"/>
        <family val="2"/>
        <scheme val="minor"/>
      </rPr>
      <t xml:space="preserve"> LCO (language and culture of origin) courses are financially supported  either from countries of origin on the base of bilateral agreements with CH or from private /community initiatives (especially in the case of refugee flows and/or minority languages in the country of origin). </t>
    </r>
    <r>
      <rPr>
        <u/>
        <sz val="11"/>
        <rFont val="Calibri"/>
        <family val="2"/>
        <scheme val="minor"/>
      </rPr>
      <t xml:space="preserve"> http://www.edk.ch/dyn/19249.php. </t>
    </r>
  </si>
  <si>
    <t>No provision. Only through private or community initiatives. (skip to question 57)</t>
  </si>
  <si>
    <t>Bilateral agreements or schemes financed by another country (please specify countries).</t>
  </si>
  <si>
    <t>State regulations / recommendations (please specify).</t>
  </si>
  <si>
    <t xml:space="preserve">Provision of option (in or outside school) to learn about migrant pupils' cultures and their / their parents' country of origin </t>
  </si>
  <si>
    <t xml:space="preserve">a. Option to learn immigrant cultures </t>
  </si>
  <si>
    <t>56a</t>
  </si>
  <si>
    <t>Support for teaching immigrant cultures (average)</t>
  </si>
  <si>
    <t>In some cantons /towns some LCO courses may be delivered during regular classes, which involves missing other subjects. Mostly however such courses are delivered outside the regular timetable, on regular school days. They are not open to all students since they are financed by the country of origin (e.g. no  Spain financed Spanish LCO for Latin American pupils).</t>
  </si>
  <si>
    <t>Option on immigrant languages is delivered:          
a. In the regular school day (may involve missing other subjects);
b. As an adaptation of foreign-language courses in school, which may be open to all students (equal status as other languages);
c. Outside school, with some state funding.</t>
  </si>
  <si>
    <t xml:space="preserve">b. Delivery of immigrant languages </t>
  </si>
  <si>
    <t>55b</t>
  </si>
  <si>
    <t>The HarmoS agreement which recently came into force, binds cantons to provide organisational support for LCO (language and culture of origin courses); their financial support comes either from bilateral agreements or from private /community initiatives.  http://www.edk.ch/dyn/19249.php. There are no recommendations about organizers of LCO courses (public, i.e. state funded or private). Recommendations only specify that Swiss schools are to facilitate the organization of such courses. HarmoS recommendations bindingly inviting local authorities to facilitate organization of LCO courses will apply only in those cantons which approved by vote the HarmoS agreement; it will concern both public and private organizers. For the largest immigrant communities coming from EU Member state the public-run provider of courses on the basis of bilateral agreement is the rule.</t>
  </si>
  <si>
    <t xml:space="preserve">No provision. Only through private or community initiatives. (skip to question 56a)   </t>
  </si>
  <si>
    <t>Bilateral agreements or schemes financed by another country (please specify countries and languages).</t>
  </si>
  <si>
    <t>Provision of option (in our outside school) to learn immigrant languages</t>
  </si>
  <si>
    <t xml:space="preserve">a. Option to learn immigrant languages </t>
  </si>
  <si>
    <t>55a</t>
  </si>
  <si>
    <t>Support for teaching immigrant languages (average)</t>
  </si>
  <si>
    <t>Do all pupils benefit from the new opportunities that immigration brings to schools like immigrant languages, cultures, diverse classrooms, and parental outreach?</t>
  </si>
  <si>
    <t xml:space="preserve"> NEW OPPORTUNITIES
</t>
  </si>
  <si>
    <t xml:space="preserve">Courses exist; they are generally but not always compulsory. Sieber 2007  mentions that compulsory courses in "Intercultural pedagogic" are to be found.  tp://www.zug.phz.ch/fileadmin/media/zug.phz.ch/forschung/izb/2007_Grundlagenbericht_IKP_de_fr.pdf   </t>
  </si>
  <si>
    <t>Teacher training and professional development programmes require courses that address migrant pupils' learning needs, teachers' expectations of migrant pupils, and specific teaching strategies to address this:
a. Topic required in pre-service training  in order to qualify as a teacher;
b. Topic required in obligatory in-service professional development training.</t>
  </si>
  <si>
    <t>Teacher training  to reflect migrants’ learning needs</t>
  </si>
  <si>
    <t>1991 Recommandation http://edudoc.ch/record/25485/files/EDK-Empfehlungen_f.pdf. encourages cantons to provide support after classes for children who might need it. Public funded homework support for migrant children may be provided not on a systematica but on a pragmatic basis. In GE it is now systematic : http://icp.ge.ch/etidep/IMG/pdf/D-DGEP-014-16_Etudes_surveilles.pdf</t>
  </si>
  <si>
    <t xml:space="preserve">None. Migrants only benefit from general support. If there is targeted support for migrants, it is only through voluntary initiatives. </t>
  </si>
  <si>
    <t>Targeted policies to address educational situation of migrant groups: 
a. Systematic provision of guidance  (e.g. teaching assistance, homework support);
b. Systematic provision of financial resources.</t>
  </si>
  <si>
    <t xml:space="preserve">Measures to address educational situation of migrant groups </t>
  </si>
  <si>
    <r>
      <t xml:space="preserve">Student statistics generally lumps together all </t>
    </r>
    <r>
      <rPr>
        <b/>
        <sz val="11"/>
        <rFont val="Calibri"/>
        <family val="2"/>
        <scheme val="minor"/>
      </rPr>
      <t>foreign</t>
    </r>
    <r>
      <rPr>
        <sz val="11"/>
        <rFont val="Calibri"/>
        <family val="2"/>
        <scheme val="minor"/>
      </rPr>
      <t xml:space="preserve"> students; distinction by gender are sometimes proposed.</t>
    </r>
  </si>
  <si>
    <t>None. Migrants are only included in  general categories for monitoring that apply to all students.</t>
  </si>
  <si>
    <t>System monitors migrants as a single aggregated group (please specify).</t>
  </si>
  <si>
    <t>System disaggregates migrants into various sub-groups, e.g. gender, country of origin (please specify).</t>
  </si>
  <si>
    <t>Policy on pupil monitoring targets migrants</t>
  </si>
  <si>
    <t>Migrant pupil monitoring</t>
  </si>
  <si>
    <t xml:space="preserve">No requirements at federal nor at cantonal level. Language-of-instruction-courses for non-local-language-speaking pupils are not formally required to use second-language teaching didactics to teach for instance French to an Albanian-speaking pupil in Geneva. In other words, DAZ (Deutsch als Zweitsprache) approaches are increasingly used but not yet an official standard.
The issue is of course different if you think of how German is taught in Geneva’s schools to the whole of the student body. 
</t>
  </si>
  <si>
    <t>None of these elements.</t>
  </si>
  <si>
    <t>At least one of these (please specify).</t>
  </si>
  <si>
    <t>Provision includes quality measures:
a. Requirement for courses to use established second-language learning standards;
b. Requirement for teachers to be specialised and certified in these standards;
c. Curriculum standards are monitored by a state body.</t>
  </si>
  <si>
    <t>c. Language instruction standards</t>
  </si>
  <si>
    <t>51c</t>
  </si>
  <si>
    <t xml:space="preserve">No specification of the level to be reached. The right to follow those courses is time limited (1 year generally, sometimes 18 months) in order to prevent institutionnalisation of separated classes. The goal is to be able to follow regular classes; if the pupil succeeds to do so in less than a year then he may leave those classes earlier. I would then say communicative literacy is the goal. </t>
  </si>
  <si>
    <t>Level/goals not specified or defined.</t>
  </si>
  <si>
    <t>Only one of these (please specify).</t>
  </si>
  <si>
    <t>Provision includes: 
a. Communicative literacy (general fluency in reading, writing, and communicating in the language);
b. Academic literacy (fluency in studying, researching, and communicating in the language in the school academic setting).</t>
  </si>
  <si>
    <t>b. Communicative/academic fluency</t>
  </si>
  <si>
    <t>51b</t>
  </si>
  <si>
    <t>Both Swiss and foreing pupils as long as they qualify as foreign language speaking have  the right to support in language of instruction at pre-primary, primary and lower secondary schools , generally parallet to regular teaching http://www.edk.ch/dyn/15875.php.</t>
  </si>
  <si>
    <t xml:space="preserve">Name of new law/policy: Ordinance on national languages and understanding between linguistic communities (Sprachenverordnung, SpV/Ordonnance sur les langues, OLang) Date of adoption &amp; date of entry into force: 4 June 2010 / 1 July 2010: the Federal Office of Culture can now provide financial assistance to the cantons for projects promoting national languages in education (art. 10) and the acquisition by speakers of non‐national languages of their (non‐Swiss) first language (art. 11). Many new projects are thus created (e.g. teacher training, development of training materials, promotion of teaching programs in language and culture of origin).
</t>
  </si>
  <si>
    <t>No provision. Only through private or community initiatives. (skip to question 52)</t>
  </si>
  <si>
    <t>Provision of continuous and ongoing education support in language(s) of instruction for migrant pupils:
a. In compulsory education (both primary and secondary);
b. In pre-primary education.
Note: Migrant pupils may be placed in the mainstream classroom or a separate classroom for a transitional phase. This question relates to language support in either case.</t>
  </si>
  <si>
    <t xml:space="preserve">a. Language instruction </t>
  </si>
  <si>
    <t>51a</t>
  </si>
  <si>
    <t>Provision of support to learn language of instruction (average)</t>
  </si>
  <si>
    <t xml:space="preserve">[practice at subnational level]. source: Fibbi, Rosita und Valeria Mellone (2010). Jeunes en transition de l’école à la  formation professionnelle : quelle participation pour les parents ? Neuchâtel: Forum suisse pour l'étude des migrations et de la population. The study maps practices across cantons: however relevant practices are not found in all cantons.
</t>
  </si>
  <si>
    <t xml:space="preserve">Migrants only benefit from general support. If there is targeted support for migrants, it is only through non-governmental initiatives. </t>
  </si>
  <si>
    <t>One or two of these (please specify).</t>
  </si>
  <si>
    <t>Access to advice and guidance on system and choices at all levels of compulsory and non-compulsory education (pre-primary to higher):
a. Written information on educational system in migrant languages of origin;
b. Provision of resource persons/centres for orientation of migrant pupils;
c. Provision of interpretation services for families of migrant pupils for general educational advice and guidance at all levels.</t>
  </si>
  <si>
    <t>Educational guidance at all levels</t>
  </si>
  <si>
    <t>Are migrant children, parents, and their teachers entitled to have their specific needs addressed in school?</t>
  </si>
  <si>
    <t xml:space="preserve">TARGETING NEEDS
</t>
  </si>
  <si>
    <t>None. Migrants only benefit from general support for all students (and targeted non-governmental initiatives where provided).</t>
  </si>
  <si>
    <t>One of these (please specify content).</t>
  </si>
  <si>
    <t>Both of these (please specify content of a and b).</t>
  </si>
  <si>
    <t xml:space="preserve">Support to access to university education:                  
a. Targeted measures to increase migrant pupils' access to academic routes that lead to higher education.                                                                         b.Targeted measures to increase acceptance and successful participation of migrant pupils, e.g. admission targets, additional targeted language support, mentoring, campaigns, measures to address drop-outs.      </t>
  </si>
  <si>
    <t>Access to higher education</t>
  </si>
  <si>
    <t xml:space="preserve"> measures and campains to increase employer's supply of apprenticeship places for all children profit especially to children of immigrants who struggle to find an apprenticeship contract </t>
  </si>
  <si>
    <t xml:space="preserve">In addition to the existing measure b, the motion Barthassat also ensures access to vocational training for undocumented children (under certain conditions) since 2013 (measure a).
Adaptation of the Decree on Admittance, Residence and
Employment (VZAE) due to the implementation of the motion Barthassat (08.3616)
“Access to apprenticeship for young people without legal status”
Date of adoption &amp; date of entry into force: 3 March 2010 (National Council), 14 September 2010 (Council of States), 07 December 2012 (Federal Council) / 1 February 2013 
Summary of changes: a new article 30a of the Decree on Admittance, Residence and Employment entered into force on 1 February 2013; it ensures access to apprenticeships for young people without legal status who have completed their schooling in Switzerland. In order to access vocational training, undocumented youth should be well integrated (i.e. master a national language and respect the Swiss legal system) and have completed compulsory schooling in Switzerland for at least five years. This amendment removes unequal treatment compared to undocumented youth who were already admitted to colleges and high schools.
</t>
  </si>
  <si>
    <t xml:space="preserve">None. Migrants only benefit from general support. If there is targeted support for migrants, it is only through non-governmental initiatives. </t>
  </si>
  <si>
    <t>Support to access and participate in vocational training:
Training through apprenticeships or other work-based learning:
a.  Measures to specifically increase migrant pupil participation in such schemes, e.g. incentives; 
b. Measures to increase employers' supply of such schemes to migrant pupils, e.g. campaigns, support and guidance.</t>
  </si>
  <si>
    <t>Access to vocational training</t>
  </si>
  <si>
    <t>Pre-primary level :[national level coordination]. In federalist Switzerland, education is a competence of subnational units, the cantons. At federal level, the rules stated above are 'recommandations', guidelines which are not legally binding. However 1) the 1991 Recomandation already mentions pre-primary as the school level that children of immigrants should be able to attend. Fruther, a 2003 document reaffirms the principle: schooling for all children. i.e. also undocumented [http://www.sans-papiers.ch/site/index.php?id=27]. Moreover, the HarmoS intercantonal agreement (in force since August 1st 2009, which is legally binding for the 12 of the 26 cantons that ratified the agreement) makes 2 years of pre-primary education compulsory - a feature which ensures effective opening of pre-primary education to all children whether documented or legal residents, migrants or not (http://www.edk.ch/dyn/15421.php).  Vocational training: [practice at subnational level]. Undocumented children are prevented from accessing apprenticeship, since they would need a legal stay  permit granting access to the labour market in order to be able to sign an apprenticeship contract. Political efforts to change this situation are ongoing. University education: [practice at subnational level]. Undocumented migrants may access university  (tertiary education) as there are no legal provision preventing them to do so; however they do not have access to university "in law". For post-obligatory schooling, there are no legal provisions. Secondary schooling is a possibility in some Cantons (e.g. Geneva). There, the only precondition to enter a secondary school is the health insurance of the minor in question.</t>
  </si>
  <si>
    <t>Since 2013, access to pre-primary education and vocational training is a legal right for all migrants (see HarmoS agreement and motion Barthassat), but still no legal right or explicit obligation in law to access academic routes for all categories of migrants.</t>
  </si>
  <si>
    <t>Restrictions in law on access for some categories of migrants (please specify).</t>
  </si>
  <si>
    <t>Certain categories of migrants do not have explicit access to certain levels (e.g. vocational training and apprenticeships). Please specify</t>
  </si>
  <si>
    <t>Explicit obligation in law for all categories of migrants to have  same access as nationals.</t>
  </si>
  <si>
    <t>Access to non-compulsory education (e.g. pre-primary, vocational training and university education): Access is a legal right for all categories of migrants in the country, regardless of their residence status (includes undocumented).</t>
  </si>
  <si>
    <t>Access to non-compulsory education</t>
  </si>
  <si>
    <t>[practice at subnational level]: This information has been checked with several informants in Geneva, in charge of newcomer policy in lower secondary and post-compulsory education.</t>
  </si>
  <si>
    <t>Case-by-case assessment by school staff without standardised criteria or training.</t>
  </si>
  <si>
    <t>The assessment in compulsory education of migrants' prior learning and language qualifications obtained abroad:
a. Assessment with standardised quality criteria and tools;
b. Requirement to use trained staff.</t>
  </si>
  <si>
    <t>Assessment of prior learning</t>
  </si>
  <si>
    <t xml:space="preserve">[national level coordination]: Principle concerning scolarisation of all children (http://www.sans-papiers.ch/site/uploads/media/Brief_EDK_2003_d.pdf)  recommands NOT to link residence status and education in the case of undocumented children.  Recommandations do make references to the Constitution (art. 19 and 62) ant to the International Pact on economic, social and cultural rights (art. 13) as well as to the UN-Convention on children rights (art. 2 et 28). HarmoS unified entry age to primary school at age 6. </t>
  </si>
  <si>
    <t xml:space="preserve">Restrictions in law on access for some categories of migrants (please specify).
</t>
  </si>
  <si>
    <t xml:space="preserve">Implicit obligation for all children (No impediment to equal access in law. e.g. No link between compulsory education and residence, or no category of migrant excluded. Please specify). 
</t>
  </si>
  <si>
    <t>Access to compulsory education:
Access is a legal right for all compulsory-age children in the country, regardless of their residence status (includes undocumented).
Note: Use definition of compulsory in your country (please specify)</t>
  </si>
  <si>
    <t xml:space="preserve">Compulsory education as a legal right </t>
  </si>
  <si>
    <t xml:space="preserve"> [practice at subnational level]. More than 70% of compulsory school leavers enroll in vocational training (http://www.bfs.admin.ch/bfs/portal/fr/index/themen/15/04/ind4.indicator.40701.407.html?open=416#4169; hence support to access upper secondary education means mostly support to enter vocational training. Those targeted measures are often implemented by cantonal authorities. In quite a few cantons where there is a significant migrant presence there are such measures; they tend to be targeted on pupils with low school qualifications (a group where children of immigrants are overrepresented). Most frequent targeted measures to increase upper secondary enrollment in apprenticeship are mentoring - generally by NGO-  and lately case management, by public school authorities, mainly aimed at reducing drop-out cases.</t>
  </si>
  <si>
    <t xml:space="preserve">Since 2013, the HarmoS intercantonal agreement forsees an obligation to attend pre-schooling from age 4 (obligation for all children whether documented or legal residents, migrants or not). At the same time, several cantons now implement information, language and parenting outreach project destined not only but in particular also to migrant parents. The authorities assume that equality of opportunity for early childhood, especially in the area of language skills, can be improved if parents are included. Offers for migrant parents vary according to the age of their children (under 4 years of age, pre-primary education/in school age, compulsory education). Parenting outreach projects include information on the cantonal and Swiss school system, but also methods to encourage their child's development through play and to strengthen the acquisition of his mother tongue in telling stories (for children under 4 years). For parents of school-age children, offers consist mainly in education and information. They focus on learning the local language, on the transmission of information and suggestions on how to support their children in their school career.
(For more informations, see http://edudoc.ch/record/111987/files/schuleintritt_f.pdf)
Targeted measures to increase participation of migrant pupils in compulsory education are still generally implemented by cantonal authorities (often public school authorities), mainly aimed at reducing drop-out cases. As was the case in 2010, support to access upper secondary education means mostly support to enter vocational training. 
</t>
  </si>
  <si>
    <t xml:space="preserve">Since 2013, the HarmoS intercantonal agreement forsees an obligation to attend pre-schooling from age 4 (obligation for all children whether documented or legal residents, migrants or not). At the same time, several cantons now implement information, language and parenting outreach project destined not only but in particular also to migrant parents. The authorities assume that equality of opportunity for early childhood, especially in the area of language skills, can be improved if parents are included. Offers for migrant parents vary according to the age of their children (under 4 years of age, pre-primary education/in school age, compulsory education). Parenting outreach projects include information on the cantonal and Swiss school system, but also methods to encourage their child's development through play and to strengthen the acquisition of his mother tongue in telling stories (for children under 4 years). For parents of school-age children, offers consist mainly in education and information. </t>
  </si>
  <si>
    <t>Support to access pre-primary education and compulsory education:                                    
a. State-supported targeted measures (e.g. financial support, campaigns and other means) to increase participation of migrant pupils                                                                        b. Targeted measures to increase migrant pupils' successful completion of compulsory education (e.g. early school leaving/second chance programs);
Note: Use definition of pre-primary/compulsory in your country (please specify).</t>
  </si>
  <si>
    <t xml:space="preserve">Access to pre-primary education and compulsory education </t>
  </si>
  <si>
    <t>Do all children, with or without a legal status, have equal access to all levels of education?</t>
  </si>
  <si>
    <t xml:space="preserve"> ACCESS</t>
  </si>
  <si>
    <t>Are all the children of immigrants encouraged to achieve and develop in school like the children of nationals?</t>
  </si>
  <si>
    <t>EDUCATION</t>
  </si>
  <si>
    <t xml:space="preserve">Other conditions apply (please specify) </t>
  </si>
  <si>
    <t>In the same way as the sponsor</t>
  </si>
  <si>
    <t>Access to  housing</t>
  </si>
  <si>
    <t xml:space="preserve">Access to social benefits </t>
  </si>
  <si>
    <t>VZAE article 26 states that the cantonal authorities can allow family members of short-term permit holders (L-permits) to work as self-employed. This means that the cantons can and do make the exercise of self-employment of the family members of L-permit holders subject to certain conditions.</t>
  </si>
  <si>
    <t>Access to employment and self-employment</t>
  </si>
  <si>
    <t>Access to education and training for adult family members</t>
  </si>
  <si>
    <t>Access  to education and training</t>
  </si>
  <si>
    <t>The authorities can decide to grant a residence permit in the case of widowhood or divorce if the mariage lasted at least three years and if the family members are well integrated. The person is only entitled to a residence permit after five years.</t>
  </si>
  <si>
    <t>Yes but only on limited grounds or under certain conditions (e.g. after five years of residence or more)</t>
  </si>
  <si>
    <t>Yes automatically</t>
  </si>
  <si>
    <t>Right to autonomous residence permit in case of widowhood, divorce, separation, death, or physical or emotional violence</t>
  </si>
  <si>
    <t>Right to autonomous residence permit in case of widowhood, divorce, separation, death or violence</t>
  </si>
  <si>
    <t>After &gt; 5 years, upon certain conditions or no right (e.g. normal procedure for permanent residence)</t>
  </si>
  <si>
    <t>After &gt; 3 ≤ 5 years</t>
  </si>
  <si>
    <t>After ≤ 3 years</t>
  </si>
  <si>
    <r>
      <t xml:space="preserve">Right to autonomous residence permit  for partners and children at age of majority </t>
    </r>
    <r>
      <rPr>
        <sz val="11"/>
        <rFont val="Calibri"/>
        <family val="2"/>
      </rPr>
      <t>(permit is renewable and independent of sponsor)</t>
    </r>
  </si>
  <si>
    <t>Right to autonomous residence permit for partners and children</t>
  </si>
  <si>
    <t>Do family members have the same residence and socio-economic rights as their sponsor?</t>
  </si>
  <si>
    <t>RIGHTS ASSOCIATED WITH STATUS</t>
  </si>
  <si>
    <t>Legal guarantees and redress in case of refusal or withdrawal
a. reasoned decision
b. right to appeal
c. representation before an independent administrative authority and/or a court</t>
  </si>
  <si>
    <t>No elements</t>
  </si>
  <si>
    <t>Elements include any of these (or other) but not all</t>
  </si>
  <si>
    <t>All elements</t>
  </si>
  <si>
    <t>Before refusal or withdrawal, due account is taken of (regulated by law) :                                                                                                               a. Solidity of sponsor’s family relationship
b. Duration of sponsor’s residence in country
c. Existing links with country of origin
d. Physical or emotional violence</t>
  </si>
  <si>
    <t>Personal circumstances considered</t>
  </si>
  <si>
    <t>another ground can be the a long lasting dependency on social assistance (of the sponsor or one of the family members)                                                                art. 62 LEtr: révocation des autorisations et d’autres décisions (…) e. lui-même ou une personne dont il a la charge dépend de l’aide sociale.</t>
  </si>
  <si>
    <t>Includes others like d (please specify)</t>
  </si>
  <si>
    <t>Grounds include a, b and c</t>
  </si>
  <si>
    <t xml:space="preserve">No other than a-b </t>
  </si>
  <si>
    <t>Grounds for rejecting, withdrawing or refusing to renew status:                      
a. Actual and serious threat to public policy or national security, 
b. Proven fraud in the acquisition of permit (inexistent relationship or misleading information).
c. Break-up of family relationship (before three years)
d. Original conditions are no longer satisfied (e.g. unemployment or economic resources)</t>
  </si>
  <si>
    <t>&lt; 1 year renewable permit or new application necessary</t>
  </si>
  <si>
    <t>Not equal to sponsor’s but ≥ 1 year renewable permit</t>
  </si>
  <si>
    <t>Equal to sponsor’s residence permit and renewable</t>
  </si>
  <si>
    <t xml:space="preserve">
Same as regular administrative fees and duties in the country (please specify amounts for each)</t>
  </si>
  <si>
    <t>Cost of application</t>
  </si>
  <si>
    <t xml:space="preserve">three minimum conditions stated in the law to be able to sponsor family reunion (not depending on social assistance, dispose of appropriate apartment and live together in it), but these conditions are not sufficient and cantons are free to ask stricter conditions and regularly do (directive regroupement familial). I added the example of canton Solothurn which clearly states that “the applicant must in principle prove to have a job with sufficient income for the whole family. The migration authority determines the minimum amount of the necessary income.” Moyens financiers 
Les moyens financiers doivent permettre aux membres de la famille de subvenir à leurs besoins sans dépendre de l’aide sociale (art. 44, let. c, LEtr). Les moyens financiers doivent au moins correspondre aux normes de la Conférence suisse des institutions d'action sociale (Normes CSIAS). Les cantons sont libres de prévoir des moyens supplémentaires permettant de garantir l’intégration sociale des étrangers. Les éventuels revenus futurs ne doivent pas être pris en compte. Ce principe ressort notamment du fait que les membres de la famille du titulaire d’une autorisation de séjour à l’année qui sont entrés en Suisse au titre du regroupement familial n’ont pas droit à l’octroi d’une autorisation de séjour. 
http://www.bfm.admin.ch/content/dam/data/migration/rechtsgrundlagen/weisungen_und_kreisschreiben/weisungen_auslaenderbereich/familiennachzug/6-familiennachzug-f.pdf 
Canton of Solothurn
1. Personen, welche nachgezogen werden können:
Ehegatten und ledige Kinder unter 18 Jahren, vorbehältlich der gesetzlichen Nachzugsfristen.
2. Wichtigste Voraussetzungen, welche für den Nachzug erfüllt sein müssen:
2.1 Bedarfsgerechte Wohnung
Personen, die Familienangehörige nachziehen wollen, müssen über eine bedarfsgerechte Wohnung
verfügen.
2.2 Einkommen der Gesuchstellerin/des Gesuchstellers
Die Gesuchstellerin/der Gesuchsteller muss grundsätzlich eine Arbeitsstelle mit genügend Einkommen
für die ganze Familie nachweisen können. Die Fremdenpolizeibehörde bestimmt die Mindesthöhe des
erforderlichen Einkommens.
2.3 Gemeinsame Wohnung
Aufenthaltsbewilligungen im Familiennachzug werden nur erteilt, wenn die Familienangehörigen zusammen
wohnen.
</t>
  </si>
  <si>
    <t>Further requirements (please specify)</t>
  </si>
  <si>
    <t>Appropriate accommodation meeting the general health and safety standards</t>
  </si>
  <si>
    <t>Accommodation requirement</t>
  </si>
  <si>
    <t>Accommodation</t>
  </si>
  <si>
    <t>Since 2008, the Swiss Confederation cofinance special offers of integration proposed to TCN’s who have “specific needs” (language courses are the most frequently adopted measures). 
TCN's with specific needs are for instance women with preschool children who stay at home, young adults who immigrate to Switzerland after compulsory school and for which there is no regular supply, people receiving social assistance who can not access language courses, but also migrants living in Switzerland for a long time and having only rudimentary knowledge of the local language (see https://www.bfm.admin.ch/content/dam/data/migration/integration/schwerpunkt/schwerpunktprogramm-2008-2011-f.pdf). 
Please note that language courses generally also include all migrants who want or need to learn a national language.</t>
  </si>
  <si>
    <r>
      <t>Since 1 January 2014, each canton has a cantonal integration program (CIP), cofinanced by the Swiss Confederation, defining the set of measures related to the promotion of specific integration. CIP still provide free courses to TCNs with special needs.</t>
    </r>
    <r>
      <rPr>
        <sz val="11"/>
        <color indexed="62"/>
        <rFont val="Calibri"/>
        <family val="2"/>
        <scheme val="minor"/>
      </rPr>
      <t/>
    </r>
  </si>
  <si>
    <t>g. In-country courses</t>
  </si>
  <si>
    <t>29g</t>
  </si>
  <si>
    <t>The assessment is carried out by the language schools according to their own criteria.</t>
  </si>
  <si>
    <t>f. In-country support</t>
  </si>
  <si>
    <t>29f</t>
  </si>
  <si>
    <t>e. In-country cost</t>
  </si>
  <si>
    <t>29e</t>
  </si>
  <si>
    <t>d. In-country exemption</t>
  </si>
  <si>
    <t>29d</t>
  </si>
  <si>
    <t>the authorities can conclude an integration contract with a B-permit holder, but there are so far no rules on how the requirements have to be implemented in the cantons.</t>
  </si>
  <si>
    <t>The cantonal authorities can conclude integration contracts with family members of TCNs</t>
  </si>
  <si>
    <t>Form of integration requirement for sponsor and/or family member after arrival on territory e.g. not language but social/cultural (if no requirement, skip to question 30)</t>
  </si>
  <si>
    <t>c. In-country integration form</t>
  </si>
  <si>
    <t>29c</t>
  </si>
  <si>
    <t>No standards. Still based on administrative discretion</t>
  </si>
  <si>
    <t>b. In-country language level</t>
  </si>
  <si>
    <t>29b</t>
  </si>
  <si>
    <t>In line with art. 54 of the Law on Foreigners (LEtr) the cantonal authorities can conclude integration contracts with family members of TCNs. Language courses are the most frequently adopted measures. The prolongation of the resident permits can be made subject on the fulfilment of the integration agreement. "Le conjoint ainsi que les enfants célibataires âgés de moins de 18 ans du titulaire d’une autorisation d’établissement ont droit à une autorisation de séjour. Son octroi peut être lié à la participation à un cours de langue ou à un cours d’intégration (art. 54, al. 1, LEtr ; directives ch. IV 2.1.4). Un regroupement familial au titre de l’art. 43 LEtr est possible lorsque le membre de la famille résidant en Suisse remplit toutes les conditions pour obtenir une autorisation d'établissement (durée du séjour, comportement), mais que celle-ci ne lui a pas encore été délivrée pour diverses raisons (retard dans le traitement du dossier, délai pour la production de documents)." Art. 54 mandatory  integration conditions or contracts can be edicted by cantons and are already in some cases  (most restrictiv practice); little experience up to now, because the new law enforced from 2008.  Art. 54§2 and 96 AL (see reviewer's remarks under q6) provide a legal basis for establishing integration conditions, except when there is a right to family reunification, since in thses cases there is no discretion (see reviewer's remarks under q32)</t>
  </si>
  <si>
    <t xml:space="preserve">The cantonal authorities can conclude integration contracts with family members of TCNs. Language courses are the most frequently adopted measures.  The Cantonal Integration Programmes 2014‐2017 (CIP) emphasize the increased importance of ‘integration’ in Swiss politics. There are three specific pillars in the integration programmes: 1) Information and advice (primo‐information, advice, protection against discrimination); 2) Language and education (preschool encouragement, employability,  anguage, education); 3) Social integration (community interpreting and social integration) Focus is placed in particular on language skills and integration of newcomers. Special offers of integration are for example proposed to third‐country nationals who have “specific needs” upon arrival (nationals of EU/EFTA countries cannot be forced to follow these integration measures). With regard to language, a conceptual framework for the linguistic integration of migrants (“FIDE program”, see http://www.fide‐info.ch/en/) has been created. The goal is to improve the quality of language courses but also to describe instruments to verify communicative skills.
</t>
  </si>
  <si>
    <t>Form of language requirement for sponsor and/or family member after arrival on territory  (if no requirement, skip to question 29c)
Note: Can be test, interview, completion of course, or other for country of assessments.</t>
  </si>
  <si>
    <t>a. In-country language form</t>
  </si>
  <si>
    <t>29a</t>
  </si>
  <si>
    <t>Post-entry integration requirement (average)</t>
  </si>
  <si>
    <t>f. Pre-entry courses</t>
  </si>
  <si>
    <t>28f</t>
  </si>
  <si>
    <r>
      <t>Support to pass pre-departure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</si>
  <si>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e. Pre-entry support</t>
  </si>
  <si>
    <t>28e</t>
  </si>
  <si>
    <t>d. Pre-entry cost</t>
  </si>
  <si>
    <t>28d</t>
  </si>
  <si>
    <t>Pre-departure requirement exemptions 
a. Takes into account individual abilities e.g. educational qualifications
b. Exemptions for vulnerable groups e.g. age, illiteracy, mental/physical disability</t>
  </si>
  <si>
    <t>c. Pre-entry exemption</t>
  </si>
  <si>
    <t>28c</t>
  </si>
  <si>
    <t>None OR voluntary information/course (please specify)</t>
  </si>
  <si>
    <t>Form of pre-departure integration measure for family member abroad, e.g. not language, but social/cultural (if no requirement, skip to question 29a)</t>
  </si>
  <si>
    <t>b. Pre-entry integration form</t>
  </si>
  <si>
    <t>28b</t>
  </si>
  <si>
    <t>Form of pre-departure language measure for family member abroad (if no requirement, skip to question 28c)</t>
  </si>
  <si>
    <t>a. Pre-entry language form</t>
  </si>
  <si>
    <t>28a</t>
  </si>
  <si>
    <t>Pre-entry integration requirement (average)</t>
  </si>
  <si>
    <t>Do foreign citizen applicants for family reunion have to fulfil the same basic conditions in society (e.g. like EU nationals)?</t>
  </si>
  <si>
    <t>CONDITIONS FOR ACQUISITION OF STATUS</t>
  </si>
  <si>
    <t>The "exceptional humanitarian cases" clause can apply also in these cases (see correspondent's answer to previous question, art. 30 lit. b AL)</t>
  </si>
  <si>
    <t>Not allowed or by discretion/exception</t>
  </si>
  <si>
    <t>Restrictive definition of dependency (e.g. only one ground e.g. poor health or income or no access to social benefits)</t>
  </si>
  <si>
    <t>Allowed for all dependent adult children</t>
  </si>
  <si>
    <t>Eligibility for dependent adult children</t>
  </si>
  <si>
    <t>Dependent adult children</t>
  </si>
  <si>
    <t>allowed only for members of Swiss citizens under certain conditions or for exceptional humanitairian cases</t>
  </si>
  <si>
    <t>Allowed for all dependent ascendants</t>
  </si>
  <si>
    <t xml:space="preserve">Eligibility for dependent relatives in the ascending line </t>
  </si>
  <si>
    <t>Dependent parents/grandparents</t>
  </si>
  <si>
    <t xml:space="preserve">If a child is older than 12, then the demand for family reunion has to be submitted within one year after the arrival. Children older than 12 (of Swiss citizens and resident aliens) do not automatically receive a long-term residence permit, they merely receive a yearly residence permit. </t>
  </si>
  <si>
    <t>Limitations on A or B limitations e.g. age limits &lt;18 years (please specify)</t>
  </si>
  <si>
    <t>Only a and b</t>
  </si>
  <si>
    <t>Eligibility for minor children (&lt;18 years)
a. Minor children
b. Adopted children
c. Children for whom custody is shared</t>
  </si>
  <si>
    <t>Minor children</t>
  </si>
  <si>
    <t>≥  21 years  (please specify age)</t>
  </si>
  <si>
    <t>18 years&lt;  , &lt; 21 years  (please specify age)</t>
  </si>
  <si>
    <t>≤ Age of majority in country (18 years)</t>
  </si>
  <si>
    <t>Age limits for sponsors and spouses</t>
  </si>
  <si>
    <t>b. Age limits</t>
  </si>
  <si>
    <t>24b</t>
  </si>
  <si>
    <t>With the entry into force of the new law on registered partnerships (Partnerschaftsgesetz, 2007) the registered partner of a Swiss or foreign national is treated the same as the spouse. The family reunion of homosexuals is subject to the same conditions as the family reunion of spouses.</t>
  </si>
  <si>
    <t>Neither. Only spouses.</t>
  </si>
  <si>
    <t>Only one or certain groups of B (i.e. not all types of couples legally recognised in national family law)</t>
  </si>
  <si>
    <t>Both</t>
  </si>
  <si>
    <t>Eligibility for partners other than spouses: 
a. Stable long-term relationship
b. Registered partnership or same-sex couples (as legally recognised in national family law)</t>
  </si>
  <si>
    <t>a. Partners</t>
  </si>
  <si>
    <t>24a</t>
  </si>
  <si>
    <t>Eligibility for spouses and partners (average)</t>
  </si>
  <si>
    <t xml:space="preserve"> Family reunion does not depend on documents but on the legal status of the foreigner in question. The conditions for the family reunion of B-permit and L-permit holders are the same (arts. 44 and 45 LEtr).</t>
  </si>
  <si>
    <t>Permanent residence 
permit, explicit 'prospects for permanent residence' required or discretion in eligibility</t>
  </si>
  <si>
    <t>Certain short-term residence permits 
excluded</t>
  </si>
  <si>
    <t>Any residence permit</t>
  </si>
  <si>
    <t>Documents taken into account to be eligible for family reunion</t>
  </si>
  <si>
    <t>With the new Foreign Nationals Act, people with a short-term permit (≤ 1 year, L-Permit) are eligible to family reunification under certain conditions (art. 45 AuG, January 2008).</t>
  </si>
  <si>
    <t>Permit for &gt; 1 year (please specify)</t>
  </si>
  <si>
    <t>Permit for 1 year (please specify)</t>
  </si>
  <si>
    <t>Residence permit for &lt;1 year (please specify)</t>
  </si>
  <si>
    <t>Permit duration required (sponsor)</t>
  </si>
  <si>
    <t>Permit duration required</t>
  </si>
  <si>
    <t xml:space="preserve">in principle possible, but under conditions for yearly residents; legal claim for long-term residents </t>
  </si>
  <si>
    <t>No residence requirement. The request for family reunion can be made upon arrival in Switzerland. (LEtr)</t>
  </si>
  <si>
    <t>&gt;1 year</t>
  </si>
  <si>
    <t>≤  1 year</t>
  </si>
  <si>
    <t xml:space="preserve">No residence requirement </t>
  </si>
  <si>
    <t>Residence requirement for ordinary legal residents (sponsor)</t>
  </si>
  <si>
    <t>Can all legally resident foreign citizens apply to sponsor their whole family (e.g. like EU nationals)?</t>
  </si>
  <si>
    <t>ELIGIBILITY</t>
  </si>
  <si>
    <r>
      <t xml:space="preserve">Do </t>
    </r>
    <r>
      <rPr>
        <sz val="11"/>
        <rFont val="Calibri"/>
        <family val="2"/>
      </rPr>
      <t>legally resident foreign citizens</t>
    </r>
    <r>
      <rPr>
        <sz val="11"/>
        <rFont val="Calibri"/>
        <family val="2"/>
        <scheme val="minor"/>
      </rPr>
      <t xml:space="preserve"> have a facilitated right to reunite in their families (e.g. like nationals or EU citizens who move from one Member State to another)?</t>
    </r>
  </si>
  <si>
    <t>FAMILY REUNION FOR FOREIGN CITIZENS</t>
  </si>
  <si>
    <t>No equal treatment in more than one area (please specify)</t>
  </si>
  <si>
    <t>No equal treatment in at least one area (please specify)</t>
  </si>
  <si>
    <t>Equal treatment with nationals in all areas</t>
  </si>
  <si>
    <t>Equal working conditions:
Do TCNs have guaranteed equal working conditions? (safe and healthy working conditions, treatment in case of job termination or dismissal, payment/wages, taxation)</t>
  </si>
  <si>
    <t>Working conditions</t>
  </si>
  <si>
    <t>Acess to housing varies from canton to canton, which generally have only little social policies on this particular issue. Different criteria also contribute to limit access to social housing to foreigners. For instance, the canton of Geneva requires to be a resident in the city for at least 2 years, pay taxes and have an income base in the canton. Therefore, Residents on temporary work permits (&lt; 1 year) do not  have equal access to social housing in Switzerland.</t>
  </si>
  <si>
    <t>Only A or None</t>
  </si>
  <si>
    <t>A and (C or certain categories of B)</t>
  </si>
  <si>
    <t>All of them</t>
  </si>
  <si>
    <r>
      <t xml:space="preserve">What categories of TCNs have equal access to housing </t>
    </r>
    <r>
      <rPr>
        <sz val="11"/>
        <rFont val="Calibri"/>
        <family val="2"/>
      </rPr>
      <t xml:space="preserve">benefits? (e.g., </t>
    </r>
    <r>
      <rPr>
        <sz val="11"/>
        <rFont val="Calibri"/>
        <family val="2"/>
        <scheme val="minor"/>
      </rPr>
      <t xml:space="preserve">public/social housing, participation in housing financing schemes)                                                                                             a. Long-term residents
b. Residents on temporary work permits (excluding seasonal)
c. Residents on family reunion permits (same as sponsor)
</t>
    </r>
  </si>
  <si>
    <t>Permit B holders have equal access to social assistance as permit C holders and nationals. Since they risk losing their permit if they are on social assistance longer than twelve months, we would claim that equal treatment is not ensured in the case of social assistance.</t>
  </si>
  <si>
    <t xml:space="preserve">What categories of TCNs have equal access to social security? (unemployment benefits, old age pension, invalidity benefits, maternity leave, family benefits, social assistance)
a. Long-term residents
b. Residents on temporary work permits (excluding seasonal)
c. Residents on family reunion permits (same as sponsor)
</t>
  </si>
  <si>
    <t>Access to social security</t>
  </si>
  <si>
    <t>Other restrictions apply</t>
  </si>
  <si>
    <t>Restricted access to elected positions</t>
  </si>
  <si>
    <t xml:space="preserve">Membership of and participation in trade unions associations and work-related negotiation bodies </t>
  </si>
  <si>
    <t xml:space="preserve">Membership in trade unions </t>
  </si>
  <si>
    <t xml:space="preserve">Do legal migrants have the same work and social security rights like EU nationals/nationals?
</t>
  </si>
  <si>
    <t>WORKERS' RIGHTS</t>
  </si>
  <si>
    <t>Active policy of information on rights of migrant workers at national level (or regional in federal states)</t>
  </si>
  <si>
    <t>Active information policy</t>
  </si>
  <si>
    <t>B covered: The Federal Council defined the transcultural opening of public employment services as one of the priorities in the area of integration. Since then manyregional employment offices have provided training to their staff (see Bundesrat 2009, Umsetzung Massnahmenpaket Integration 2009).</t>
  </si>
  <si>
    <t>None. Only ad hoc (mainly trough projects implemented by NGOs)</t>
  </si>
  <si>
    <t>One (please specify)</t>
  </si>
  <si>
    <t>Both (please specify)</t>
  </si>
  <si>
    <t>Support to access public employment services
a) Right to resource person, mentor, coach linked to public employment service is part of integration policy for newcomers
b) Training required of public employment service staff on specific needs of migrants</t>
  </si>
  <si>
    <t>Support to access public employment services</t>
  </si>
  <si>
    <t>Some cantons have adopted measures to fight youth unemployment (e.b. Basel-Stadt), but the measures are directed at all young people between 16 and 25.</t>
  </si>
  <si>
    <t>Only ad hoc (mainly through projects implemented by NGOs)</t>
  </si>
  <si>
    <t>One of these (please specify content)</t>
  </si>
  <si>
    <t>Both (please specify content)</t>
  </si>
  <si>
    <t>Targeted measures to further the integration of TCNs into the labour market
a. National programmes to address labour market situation of migrant youth
b. National programmes  to address labour market situation of migrant women</t>
  </si>
  <si>
    <t xml:space="preserve">Economic integration measures of youth and women </t>
  </si>
  <si>
    <t xml:space="preserve">National programme promotes in particular language courses which aim among others at the employability of TCN; many actors are involved </t>
  </si>
  <si>
    <t>A or b (please specify content)</t>
  </si>
  <si>
    <t>A and b (please specify content)</t>
  </si>
  <si>
    <t xml:space="preserve">Do all TCNs have access to: 
a. Targeted training for TCNs other than generic language training (e.g. bridging courses, job specific language training, etc.)
b. Programmes to encourage hiring of TCNs (e.g. employer incentives, work placements, public sector commitments, etc.)
</t>
  </si>
  <si>
    <t xml:space="preserve">Economic integration measures of TCNs </t>
  </si>
  <si>
    <t>partially cantonal law.  See also art. 56 AL (information to migrants on integration and other courses)</t>
  </si>
  <si>
    <t>National guidelines. 
(See art. 65 AuG art. 10 VIntA on information to migrants)</t>
  </si>
  <si>
    <t>Only one</t>
  </si>
  <si>
    <t xml:space="preserve">State facilitation of recognition of qualifications obtained abroad:
a) existence of one-stop-shop for TCN applicants to submit application for recognition of qualifications
b) national guidelines on fair procedures, timelines and fees for assessments by professional, governmental, and non-governmental organisations
</t>
  </si>
  <si>
    <t xml:space="preserve">State facilitation of recognition of qualifications </t>
  </si>
  <si>
    <t>Can legal migrants have their specific needs addressed as workers born and trained abroad?</t>
  </si>
  <si>
    <t>TARGETED SUPPORT</t>
  </si>
  <si>
    <t>Since 2002, the new Swiss Vocational Training Act [Berufsbildungsgesetz, BBG] provides for the recognition of knowledge and skills learnt in non-formal settings. 
The procedure for validation of skills/competence is strictly the same for TCN residents as for EU/EEA nationals.</t>
  </si>
  <si>
    <t>Ad hoc/No procedure for validation of skills for certain TCN residents or certain professional fields</t>
  </si>
  <si>
    <t>Different procedure than for nationals (e.g. more documents and/or higher fees are required)</t>
  </si>
  <si>
    <t xml:space="preserve">Single procedure and fees for foreigners and for nationals </t>
  </si>
  <si>
    <t>Single procedure for validation of skills/competences acquired abroad</t>
  </si>
  <si>
    <t xml:space="preserve">Validation of skills </t>
  </si>
  <si>
    <t>Depends on area of work. Many different bodies grant recognitions. Procedure is not the same for EEA/EFTA and TCNs.</t>
  </si>
  <si>
    <t>Ad hoc/No procedure for recognition of titles for certain TCN residents or certain fields of study (e.g. recognition depending on mutual recognition agreements)</t>
  </si>
  <si>
    <t xml:space="preserve">Same procedures and fees as for nationals </t>
  </si>
  <si>
    <t xml:space="preserve">Recognition of professional qualifications in regulated professions acquired abroad (e.g. law, medicine, architecture)                                          </t>
  </si>
  <si>
    <t xml:space="preserve">Recognition of professional qualifications </t>
  </si>
  <si>
    <t>Recognition of academic qualifications acquired abroad</t>
  </si>
  <si>
    <t xml:space="preserve">Recognition of academic qualifications </t>
  </si>
  <si>
    <t>In some Cantons study grants are restricted to Long-Term residents (after five years stay). See InterCantonal Harmonisation Paper on Study Grants (EDK 2009)</t>
  </si>
  <si>
    <t>Equality of access to study grants:
What categories of TCNs have equal access?
a. Long-term residents
b. Residents on temporary work permits (excluding seasonal)
c. Residents on family reunion permits (same as sponsor)</t>
  </si>
  <si>
    <t>Study grants</t>
  </si>
  <si>
    <r>
      <t xml:space="preserve">Access to </t>
    </r>
    <r>
      <rPr>
        <i/>
        <sz val="11"/>
        <rFont val="Calibri"/>
        <family val="2"/>
        <scheme val="minor"/>
      </rPr>
      <t>higher</t>
    </r>
    <r>
      <rPr>
        <sz val="11"/>
        <rFont val="Calibri"/>
        <family val="2"/>
        <scheme val="minor"/>
      </rPr>
      <t xml:space="preserve"> education for TCNs is a matter of </t>
    </r>
    <r>
      <rPr>
        <u/>
        <sz val="11"/>
        <rFont val="Calibri"/>
        <family val="2"/>
        <scheme val="minor"/>
      </rPr>
      <t>equivalence of skills</t>
    </r>
    <r>
      <rPr>
        <sz val="11"/>
        <rFont val="Calibri"/>
        <family val="2"/>
        <scheme val="minor"/>
      </rPr>
      <t xml:space="preserve">, but does not depend on the type of residence permit. Specific conditions can be applied </t>
    </r>
    <r>
      <rPr>
        <i/>
        <sz val="11"/>
        <rFont val="Calibri"/>
        <family val="2"/>
        <scheme val="minor"/>
      </rPr>
      <t>before</t>
    </r>
    <r>
      <rPr>
        <sz val="11"/>
        <rFont val="Calibri"/>
        <family val="2"/>
        <scheme val="minor"/>
      </rPr>
      <t xml:space="preserve"> the arrival in Switzerland (e.g. university entrance examination). Students holding a foreign diploma recognized but not considered equivalent to a Swiss degree of maturity by the university concerned, must pass the supplementary examination ECU. The aim is to determine whether applicants is qualified to undertake studies in a cantonal university. 
Once TCNs are in Switzerland and received a resident permit, the situation is normally the same as for Swiss nationals, except in what concerns tuition fees per year (300chf. (about 250EUR) to 4000chf. (3300EUR) additional fees for foreign students, depending on the university).
</t>
    </r>
  </si>
  <si>
    <t>Equality of access to higher education and vocational training:
What categories of foreign resident adults have equal access?
a. Permanent residents
b. Residents on temporary work permits (excluding seasonal)
c. Residents on family reunion permits (same as sponsor)</t>
  </si>
  <si>
    <t xml:space="preserve">Education and vocational training </t>
  </si>
  <si>
    <t>Since 1989, all categories of TCN's have equal access to public employment services. 
(See Arbeitsvermittlungsgesetz, AVG (RS 823.11))</t>
  </si>
  <si>
    <t>Access to public employment services:
What categories of foreign residents have equal access?
a. Permanent residents
b. Residents on temporary work permits (excluding seasonal)
c. Residents on family reunion permits (same as sponsor)</t>
  </si>
  <si>
    <t>Public employment services</t>
  </si>
  <si>
    <t>Can legal migrant workers and their families improve their skills and qualifications like nationals?</t>
  </si>
  <si>
    <t>ACCESS TO GENERAL SUPPORT</t>
  </si>
  <si>
    <t>With work permit yes</t>
  </si>
  <si>
    <t>Certain sectors and activities solely for nationals (please specify)</t>
  </si>
  <si>
    <t>Other limiting conditions that apply to foreign residents, e.g. linguistic testing (please specify)</t>
  </si>
  <si>
    <t>Yes. There are no additional restrictions than those based on type of permit mentioned in 14</t>
  </si>
  <si>
    <t>Access to self-employment
Are foreign residents able to take up self-employed activity under equal conditions as nationals?</t>
  </si>
  <si>
    <t>Access to self employment</t>
  </si>
  <si>
    <t>Access to self-employment is regulated on a cantonal basis. In many cantons access to self-employment is made dependent upon the possession of a C permit (LTR permit)</t>
  </si>
  <si>
    <t>Immediate access to self-employment: 
What categories of foreign residents have equal access to self-employment as nationals?
a. Permanent residents
b. Residents on temporary work permits (excluding seasonal) within period of ≤ 1 year
c. Residents on family reunion permits (same as sponsor)</t>
  </si>
  <si>
    <t>Immediate access to self employment</t>
  </si>
  <si>
    <t>The law on the personnel working for the federal administration of 24 March 2000 (LPers) stipulates that all positions at the federal administration are also open to foreigners. The main exception concerns the excercise of public authority (diplomatic personnel, police etc.) (Art. 8 Abs. 3 BPG). At the cantonal level, laws and practice varies, but in most cantons there are lists on the posts than can only be occupied by Swiss citizens (e.g. in the Ticino, only Swiss teacher are recruited) for differences see http://www.ekm.admin.ch/de/themen/doku/stud_partizipation.pdf (pages 6 to 8).</t>
  </si>
  <si>
    <t>Only for nationals</t>
  </si>
  <si>
    <t>Other restrictions (please specify)</t>
  </si>
  <si>
    <t>Yes. Only restriction is exercise of public authority and safeguard general state interest</t>
  </si>
  <si>
    <t>Access to public sector (activities serving the needs of the public. Not restricted to certain types of employment or private or public law):
Are foreign residents able to accept any public-sector employment under equal conditions as nationals?                                                   (excluding exercise of public authority e.g. police, defence, heads of units/divisions but not excluding civil servants and permanent staff)</t>
  </si>
  <si>
    <t xml:space="preserve"> Access to public sector </t>
  </si>
  <si>
    <t xml:space="preserve">Yes. There are no additional restrictions than those based on type of permit mentioned in 1 </t>
  </si>
  <si>
    <t>Access to private sector:
Are foreign residents able to accept any private-sector employment under equal conditions as nationals?</t>
  </si>
  <si>
    <t>Access to private sector</t>
  </si>
  <si>
    <t>There are certain restrictions concerning the self-employment of family members of immigrants (art. 46 LEtr; Art. 26 VZAE).</t>
  </si>
  <si>
    <r>
      <t xml:space="preserve">Immediate access to labour market:
What categories of foreign residents have equal access to employment as nationals?
a. Permanent residents
b. Residents on temporary work permits  (excluding seasonal) within period of </t>
    </r>
    <r>
      <rPr>
        <sz val="11"/>
        <rFont val="Calibri"/>
        <family val="2"/>
      </rPr>
      <t>≤ 1 year
c. Residents on family reunion permits (same as sponsor)</t>
    </r>
  </si>
  <si>
    <t>Immediate access to labour market</t>
  </si>
  <si>
    <t>Can legal migrant workers and their families access and change jobs in all sectors like nationals?</t>
  </si>
  <si>
    <t>ACCESS</t>
  </si>
  <si>
    <t xml:space="preserve">Do legally-resident foreign citizens have comparable workers’ rights and opportunities like nationals to access jobs and improve their skills?
</t>
  </si>
  <si>
    <t>LABOUR MARKET MOBILITY</t>
  </si>
  <si>
    <t xml:space="preserve"> </t>
  </si>
  <si>
    <t>SCORE 2007-2014 (WITHOUT EDUCATION)</t>
  </si>
  <si>
    <t>OVERALL SCORE (WITH HEALTH)</t>
  </si>
  <si>
    <t>OVERALL SCORE</t>
  </si>
  <si>
    <t xml:space="preserve">2007 MIPEX Comments </t>
  </si>
  <si>
    <t xml:space="preserve">2007 MIPEX Score </t>
  </si>
  <si>
    <t xml:space="preserve">2008 MIPEX Comments </t>
  </si>
  <si>
    <t xml:space="preserve">2008 MIPEX Score </t>
  </si>
  <si>
    <t xml:space="preserve">2009 MIPEX Comments </t>
  </si>
  <si>
    <t xml:space="preserve">2009 MIPEX Score </t>
  </si>
  <si>
    <t xml:space="preserve">2010 MIPEX Comments </t>
  </si>
  <si>
    <t xml:space="preserve">2010 MIPEX Score </t>
  </si>
  <si>
    <t xml:space="preserve">2011 MIPEX Comments </t>
  </si>
  <si>
    <t xml:space="preserve">2011 MIPEX Score </t>
  </si>
  <si>
    <t xml:space="preserve">2012 MIPEX Comments </t>
  </si>
  <si>
    <t xml:space="preserve">2012 MIPEX Score </t>
  </si>
  <si>
    <t xml:space="preserve">2013 MIPEX Comments </t>
  </si>
  <si>
    <t xml:space="preserve">2013 MIPEX Score </t>
  </si>
  <si>
    <t xml:space="preserve">2014 MIPEX Comments </t>
  </si>
  <si>
    <t xml:space="preserve">2014 MIPEX Score </t>
  </si>
  <si>
    <t>Option 3 (0)</t>
  </si>
  <si>
    <t xml:space="preserve">Option 2 (50) </t>
  </si>
  <si>
    <t xml:space="preserve">Option 1 (100) </t>
  </si>
  <si>
    <t>Description</t>
  </si>
  <si>
    <t xml:space="preserve">Sub-indicators - short name </t>
  </si>
  <si>
    <t xml:space="preserve">Indicators - short name </t>
  </si>
  <si>
    <t xml:space="preserve">Policy Dimensions </t>
  </si>
  <si>
    <t xml:space="preserve">Policy Strands </t>
  </si>
  <si>
    <t>Number</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</si>
</sst>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name val="Calibri"/>
      <family val="2"/>
      <scheme val="minor"/>
    </font>
    <font>
      <sz val="10"/>
      <name val="Arial"/>
      <family val="2"/>
    </font>
    <font>
      <sz val="8"/>
      <name val="Calibri"/>
      <family val="2"/>
    </font>
    <font>
      <b/>
      <sz val="13"/>
      <name val="Calibri"/>
      <family val="2"/>
      <scheme val="minor"/>
    </font>
    <font>
      <sz val="13"/>
      <name val="Calibri"/>
      <family val="2"/>
      <scheme val="minor"/>
    </font>
    <font>
      <b/>
      <sz val="11"/>
      <name val="Calibri"/>
      <family val="2"/>
      <scheme val="minor"/>
    </font>
    <font>
      <sz val="9"/>
      <name val="Arial"/>
      <family val="2"/>
    </font>
    <font>
      <strike/>
      <sz val="8"/>
      <name val="Arial"/>
      <family val="2"/>
    </font>
    <font>
      <sz val="8"/>
      <name val="Arial"/>
      <family val="2"/>
    </font>
    <font>
      <sz val="11"/>
      <name val="Calibri"/>
      <family val="2"/>
    </font>
    <font>
      <b/>
      <i/>
      <sz val="8"/>
      <name val="Arial"/>
      <family val="2"/>
    </font>
    <font>
      <sz val="11"/>
      <name val="Arial"/>
      <family val="2"/>
    </font>
    <font>
      <u/>
      <sz val="10"/>
      <color theme="10"/>
      <name val="Arial"/>
      <family val="2"/>
    </font>
    <font>
      <u/>
      <sz val="11"/>
      <name val="Calibri"/>
      <family val="2"/>
      <scheme val="minor"/>
    </font>
    <font>
      <sz val="11"/>
      <color indexed="62"/>
      <name val="Calibri"/>
      <family val="2"/>
      <scheme val="minor"/>
    </font>
    <font>
      <i/>
      <sz val="11"/>
      <name val="Calibri"/>
      <family val="2"/>
      <scheme val="minor"/>
    </font>
    <font>
      <b/>
      <sz val="12"/>
      <name val="Arial"/>
      <family val="2"/>
    </font>
    <font>
      <sz val="12"/>
      <name val="Arial"/>
      <family val="2"/>
    </font>
    <font>
      <u/>
      <sz val="11"/>
      <color theme="10"/>
      <name val="Calibri"/>
      <family val="2"/>
      <scheme val="minor"/>
    </font>
  </fonts>
  <fills count="14">
    <fill>
      <patternFill patternType="none"/>
    </fill>
    <fill>
      <patternFill patternType="gray125"/>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indexed="53"/>
        <bgColor indexed="64"/>
      </patternFill>
    </fill>
    <fill>
      <patternFill patternType="solid">
        <fgColor rgb="FFFFA20D"/>
        <bgColor indexed="64"/>
      </patternFill>
    </fill>
    <fill>
      <patternFill patternType="solid">
        <fgColor rgb="FF7030A0"/>
        <bgColor indexed="64"/>
      </patternFill>
    </fill>
    <fill>
      <patternFill patternType="solid">
        <fgColor indexed="62"/>
        <bgColor indexed="64"/>
      </patternFill>
    </fill>
    <fill>
      <patternFill patternType="solid">
        <fgColor indexed="40"/>
        <bgColor indexed="64"/>
      </patternFill>
    </fill>
    <fill>
      <patternFill patternType="solid">
        <fgColor rgb="FF92D050"/>
        <bgColor indexed="64"/>
      </patternFill>
    </fill>
    <fill>
      <patternFill patternType="solid">
        <fgColor indexed="34"/>
        <bgColor indexed="64"/>
      </patternFill>
    </fill>
    <fill>
      <patternFill patternType="solid">
        <fgColor indexed="1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indexed="64"/>
      </left>
      <right style="thin">
        <color indexed="64"/>
      </right>
      <top style="thin">
        <color indexed="64"/>
      </top>
      <bottom/>
      <diagonal/>
    </border>
    <border>
      <left style="thin">
        <color auto="1"/>
      </left>
      <right/>
      <top style="thin">
        <color auto="1"/>
      </top>
      <bottom style="thin">
        <color auto="1"/>
      </bottom>
      <diagonal/>
    </border>
    <border>
      <left style="thin">
        <color indexed="8"/>
      </left>
      <right/>
      <top style="thin">
        <color indexed="8"/>
      </top>
      <bottom style="thin">
        <color indexed="8"/>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s>
  <cellStyleXfs count="100">
    <xf numFmtId="0" fontId="0" fillId="0" borderId="0"/>
    <xf numFmtId="0" fontId="2" fillId="0" borderId="0"/>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13" fillId="0" borderId="0" applyNumberFormat="0" applyFill="0" applyBorder="0" applyAlignment="0" applyProtection="0">
      <alignment vertical="center"/>
    </xf>
    <xf numFmtId="0" fontId="19"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135">
    <xf numFmtId="0" fontId="0" fillId="0" borderId="0" xfId="0"/>
    <xf numFmtId="0" fontId="1" fillId="0" borderId="0" xfId="0" applyFont="1"/>
    <xf numFmtId="0" fontId="1" fillId="0" borderId="0" xfId="0" applyFont="1" applyAlignment="1">
      <alignment wrapText="1"/>
    </xf>
    <xf numFmtId="1" fontId="1" fillId="0" borderId="0" xfId="0" applyNumberFormat="1" applyFont="1"/>
    <xf numFmtId="0" fontId="1" fillId="0" borderId="1" xfId="0" applyFont="1" applyBorder="1" applyAlignment="1">
      <alignment wrapText="1"/>
    </xf>
    <xf numFmtId="0" fontId="1" fillId="0" borderId="1" xfId="0" applyFont="1" applyBorder="1" applyAlignment="1">
      <alignment horizontal="center" vertical="center" wrapText="1"/>
    </xf>
    <xf numFmtId="0" fontId="3" fillId="0" borderId="1" xfId="1"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4" fillId="0" borderId="1" xfId="0" applyFont="1" applyBorder="1" applyAlignment="1">
      <alignment vertical="center" wrapText="1" readingOrder="1"/>
    </xf>
    <xf numFmtId="0" fontId="1" fillId="2" borderId="0" xfId="0" applyFont="1" applyFill="1" applyAlignment="1">
      <alignment wrapText="1"/>
    </xf>
    <xf numFmtId="0" fontId="1" fillId="2" borderId="1" xfId="0"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0" fontId="5" fillId="2" borderId="1" xfId="0" applyFont="1" applyFill="1" applyBorder="1" applyAlignment="1">
      <alignment vertical="center" wrapText="1" readingOrder="1"/>
    </xf>
    <xf numFmtId="0" fontId="4" fillId="2" borderId="1" xfId="0" applyFont="1" applyFill="1" applyBorder="1" applyAlignment="1">
      <alignment vertical="center" wrapText="1" readingOrder="1"/>
    </xf>
    <xf numFmtId="0" fontId="1" fillId="2" borderId="1" xfId="0" applyFont="1" applyFill="1" applyBorder="1" applyAlignment="1">
      <alignment wrapText="1"/>
    </xf>
    <xf numFmtId="0" fontId="1" fillId="3" borderId="0" xfId="0" applyFont="1" applyFill="1" applyAlignment="1">
      <alignment wrapText="1"/>
    </xf>
    <xf numFmtId="0" fontId="1" fillId="3" borderId="1" xfId="0" applyFont="1" applyFill="1" applyBorder="1" applyAlignment="1">
      <alignment horizontal="center" vertical="center" wrapText="1"/>
    </xf>
    <xf numFmtId="1" fontId="1" fillId="3" borderId="1" xfId="0" applyNumberFormat="1" applyFont="1" applyFill="1" applyBorder="1" applyAlignment="1">
      <alignment horizontal="center" vertical="center" wrapText="1"/>
    </xf>
    <xf numFmtId="0" fontId="1" fillId="3" borderId="1" xfId="0" applyFont="1" applyFill="1" applyBorder="1" applyAlignment="1">
      <alignment wrapText="1"/>
    </xf>
    <xf numFmtId="0" fontId="4" fillId="3" borderId="1" xfId="0" applyFont="1" applyFill="1" applyBorder="1" applyAlignment="1">
      <alignment vertical="center" wrapText="1" readingOrder="1"/>
    </xf>
    <xf numFmtId="0" fontId="1" fillId="2" borderId="2" xfId="0" applyFont="1" applyFill="1" applyBorder="1" applyAlignment="1">
      <alignment horizontal="left" vertical="center" wrapText="1"/>
    </xf>
    <xf numFmtId="0" fontId="6" fillId="2" borderId="2" xfId="0" applyFont="1" applyFill="1" applyBorder="1" applyAlignment="1">
      <alignment horizontal="left" vertical="center" wrapText="1"/>
    </xf>
    <xf numFmtId="0" fontId="4" fillId="2" borderId="2" xfId="0" applyFont="1" applyFill="1" applyBorder="1" applyAlignment="1">
      <alignment vertical="center" wrapText="1" readingOrder="1"/>
    </xf>
    <xf numFmtId="0" fontId="1" fillId="4" borderId="1" xfId="0" applyFont="1" applyFill="1" applyBorder="1" applyAlignment="1">
      <alignment horizontal="center" vertical="center" wrapText="1"/>
    </xf>
    <xf numFmtId="1" fontId="1" fillId="4" borderId="1" xfId="0" applyNumberFormat="1" applyFont="1" applyFill="1" applyBorder="1" applyAlignment="1">
      <alignment horizontal="center" vertical="center" wrapText="1"/>
    </xf>
    <xf numFmtId="0" fontId="7" fillId="0" borderId="1" xfId="0" applyFont="1" applyBorder="1" applyAlignment="1">
      <alignment vertical="center" wrapText="1"/>
    </xf>
    <xf numFmtId="0" fontId="1" fillId="0" borderId="3" xfId="0" applyFont="1" applyBorder="1" applyAlignment="1">
      <alignment wrapText="1"/>
    </xf>
    <xf numFmtId="0" fontId="1" fillId="0" borderId="3" xfId="1" applyNumberFormat="1" applyFont="1" applyFill="1" applyBorder="1" applyAlignment="1">
      <alignment horizontal="center" vertical="center" wrapText="1"/>
    </xf>
    <xf numFmtId="0" fontId="1" fillId="0" borderId="1" xfId="0" applyFont="1" applyBorder="1" applyAlignment="1">
      <alignment horizontal="center" vertical="center"/>
    </xf>
    <xf numFmtId="0" fontId="4" fillId="0" borderId="1" xfId="0" applyFont="1" applyBorder="1" applyAlignment="1">
      <alignment horizontal="left" vertical="center" wrapText="1" readingOrder="1"/>
    </xf>
    <xf numFmtId="0" fontId="1" fillId="0" borderId="4" xfId="1" applyNumberFormat="1" applyFont="1" applyFill="1" applyBorder="1" applyAlignment="1">
      <alignment horizontal="center" vertical="center" wrapText="1"/>
    </xf>
    <xf numFmtId="0" fontId="1" fillId="0" borderId="1" xfId="2" applyNumberFormat="1" applyFont="1" applyFill="1" applyBorder="1" applyAlignment="1" applyProtection="1">
      <alignment horizontal="center" vertical="center" wrapText="1"/>
    </xf>
    <xf numFmtId="0" fontId="1" fillId="0" borderId="1" xfId="1" applyNumberFormat="1" applyFont="1" applyFill="1" applyBorder="1" applyAlignment="1">
      <alignment horizontal="center" vertical="center" wrapText="1"/>
    </xf>
    <xf numFmtId="0" fontId="1" fillId="0" borderId="1" xfId="0" applyFont="1" applyFill="1" applyBorder="1" applyAlignment="1">
      <alignment horizontal="center" vertical="center"/>
    </xf>
    <xf numFmtId="0" fontId="1" fillId="4" borderId="1" xfId="0" applyFont="1" applyFill="1" applyBorder="1" applyAlignment="1">
      <alignment wrapText="1"/>
    </xf>
    <xf numFmtId="0" fontId="1" fillId="4" borderId="0" xfId="0" applyFont="1" applyFill="1"/>
    <xf numFmtId="0" fontId="1" fillId="4" borderId="1" xfId="0" applyFont="1" applyFill="1" applyBorder="1" applyAlignment="1">
      <alignment horizontal="left" vertical="center" wrapText="1"/>
    </xf>
    <xf numFmtId="0" fontId="4" fillId="4" borderId="1" xfId="0" applyFont="1" applyFill="1" applyBorder="1" applyAlignment="1">
      <alignment horizontal="left" vertical="center" wrapText="1" readingOrder="1"/>
    </xf>
    <xf numFmtId="0" fontId="1" fillId="5" borderId="0" xfId="0" applyFont="1" applyFill="1"/>
    <xf numFmtId="0" fontId="1" fillId="5" borderId="1" xfId="0" applyFont="1" applyFill="1" applyBorder="1" applyAlignment="1">
      <alignment horizontal="center" vertical="center" wrapText="1"/>
    </xf>
    <xf numFmtId="1" fontId="1" fillId="5" borderId="1" xfId="0" applyNumberFormat="1" applyFont="1" applyFill="1" applyBorder="1" applyAlignment="1">
      <alignment horizontal="center" vertical="center"/>
    </xf>
    <xf numFmtId="0" fontId="1" fillId="5" borderId="1" xfId="0" applyFont="1" applyFill="1" applyBorder="1" applyAlignment="1">
      <alignment horizontal="center" vertical="center"/>
    </xf>
    <xf numFmtId="0" fontId="1" fillId="5" borderId="5" xfId="0" applyFont="1" applyFill="1" applyBorder="1" applyAlignment="1">
      <alignment horizontal="center" vertical="center"/>
    </xf>
    <xf numFmtId="0" fontId="1" fillId="5" borderId="1" xfId="1" applyNumberFormat="1" applyFont="1" applyFill="1" applyBorder="1" applyAlignment="1">
      <alignment horizontal="center" vertical="center" wrapText="1"/>
    </xf>
    <xf numFmtId="0" fontId="1" fillId="5" borderId="1" xfId="0" applyFont="1" applyFill="1" applyBorder="1" applyAlignment="1">
      <alignment horizontal="left" vertical="center" wrapText="1"/>
    </xf>
    <xf numFmtId="0" fontId="1" fillId="5" borderId="2" xfId="0" applyFont="1" applyFill="1" applyBorder="1" applyAlignment="1">
      <alignment horizontal="left" vertical="center" wrapText="1"/>
    </xf>
    <xf numFmtId="0" fontId="1" fillId="5" borderId="2" xfId="0" applyFont="1" applyFill="1" applyBorder="1" applyAlignment="1">
      <alignment wrapText="1"/>
    </xf>
    <xf numFmtId="0" fontId="1" fillId="5" borderId="1" xfId="0" applyFont="1" applyFill="1" applyBorder="1" applyAlignment="1">
      <alignment wrapText="1"/>
    </xf>
    <xf numFmtId="0" fontId="4" fillId="5" borderId="1" xfId="0" applyFont="1" applyFill="1" applyBorder="1" applyAlignment="1">
      <alignment vertical="center" wrapText="1" readingOrder="1"/>
    </xf>
    <xf numFmtId="0" fontId="1" fillId="0" borderId="0" xfId="1" applyNumberFormat="1" applyFont="1" applyFill="1" applyAlignment="1">
      <alignment horizontal="center" vertical="center" wrapText="1"/>
    </xf>
    <xf numFmtId="0" fontId="1" fillId="3" borderId="0" xfId="0" applyFont="1" applyFill="1"/>
    <xf numFmtId="0" fontId="1" fillId="3" borderId="1" xfId="0" applyFont="1" applyFill="1" applyBorder="1" applyAlignment="1">
      <alignment horizontal="center" vertical="center"/>
    </xf>
    <xf numFmtId="1" fontId="1" fillId="3" borderId="1" xfId="0" applyNumberFormat="1" applyFont="1" applyFill="1" applyBorder="1" applyAlignment="1">
      <alignment horizontal="center" vertical="center"/>
    </xf>
    <xf numFmtId="0" fontId="1" fillId="3" borderId="5" xfId="0" applyFont="1" applyFill="1" applyBorder="1" applyAlignment="1">
      <alignment horizontal="center" vertical="center"/>
    </xf>
    <xf numFmtId="0" fontId="1" fillId="3" borderId="1"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2" xfId="0" applyFont="1" applyFill="1" applyBorder="1" applyAlignment="1">
      <alignment wrapText="1"/>
    </xf>
    <xf numFmtId="1" fontId="1" fillId="0" borderId="1" xfId="0" applyNumberFormat="1" applyFont="1" applyBorder="1" applyAlignment="1">
      <alignment horizontal="center" vertical="center"/>
    </xf>
    <xf numFmtId="0" fontId="1" fillId="0" borderId="1" xfId="0" applyFont="1" applyBorder="1" applyAlignment="1">
      <alignment vertical="center" wrapText="1"/>
    </xf>
    <xf numFmtId="1" fontId="1" fillId="3" borderId="1" xfId="0" applyNumberFormat="1" applyFont="1" applyFill="1" applyBorder="1"/>
    <xf numFmtId="1" fontId="1" fillId="4" borderId="1" xfId="0" applyNumberFormat="1" applyFont="1" applyFill="1" applyBorder="1" applyAlignment="1">
      <alignment horizontal="center" vertical="center"/>
    </xf>
    <xf numFmtId="0" fontId="1" fillId="4" borderId="1" xfId="0" applyFont="1" applyFill="1" applyBorder="1" applyAlignment="1">
      <alignment horizontal="center" vertical="center"/>
    </xf>
    <xf numFmtId="0" fontId="1" fillId="4" borderId="5" xfId="0" applyFont="1" applyFill="1" applyBorder="1" applyAlignment="1">
      <alignment horizontal="center" vertical="center"/>
    </xf>
    <xf numFmtId="0" fontId="1" fillId="2" borderId="0" xfId="0" applyFont="1" applyFill="1"/>
    <xf numFmtId="0" fontId="1" fillId="2" borderId="1" xfId="0" applyFont="1" applyFill="1" applyBorder="1" applyAlignment="1">
      <alignment horizontal="center" vertical="center"/>
    </xf>
    <xf numFmtId="1" fontId="1" fillId="2" borderId="1" xfId="0" applyNumberFormat="1" applyFont="1" applyFill="1" applyBorder="1" applyAlignment="1">
      <alignment horizontal="center" vertical="center"/>
    </xf>
    <xf numFmtId="0" fontId="1" fillId="2" borderId="5" xfId="0" applyFont="1" applyFill="1" applyBorder="1" applyAlignment="1">
      <alignment horizontal="center" vertical="center"/>
    </xf>
    <xf numFmtId="0" fontId="4" fillId="2" borderId="2" xfId="0" applyFont="1" applyFill="1" applyBorder="1" applyAlignment="1">
      <alignment horizontal="left" vertical="center" wrapText="1"/>
    </xf>
    <xf numFmtId="0" fontId="1" fillId="0" borderId="1" xfId="3" applyNumberFormat="1" applyFont="1" applyFill="1" applyBorder="1" applyAlignment="1" applyProtection="1">
      <alignment horizontal="center" vertical="center" wrapText="1"/>
    </xf>
    <xf numFmtId="0" fontId="1" fillId="0" borderId="1" xfId="0" applyFont="1" applyFill="1" applyBorder="1" applyAlignment="1">
      <alignment horizontal="center" vertical="center" wrapText="1"/>
    </xf>
    <xf numFmtId="0" fontId="4" fillId="0" borderId="1" xfId="0" applyFont="1" applyBorder="1" applyAlignment="1">
      <alignment wrapText="1"/>
    </xf>
    <xf numFmtId="0" fontId="1" fillId="0" borderId="1" xfId="4" applyFont="1" applyFill="1" applyBorder="1" applyAlignment="1">
      <alignment horizontal="center" vertical="center" wrapText="1"/>
    </xf>
    <xf numFmtId="1" fontId="1" fillId="0" borderId="1" xfId="0" applyNumberFormat="1" applyFont="1" applyFill="1" applyBorder="1" applyAlignment="1">
      <alignment horizontal="center" vertical="center"/>
    </xf>
    <xf numFmtId="0" fontId="1" fillId="0" borderId="4" xfId="0" applyFont="1" applyBorder="1" applyAlignment="1">
      <alignment horizontal="left" vertical="center" wrapText="1"/>
    </xf>
    <xf numFmtId="0" fontId="1" fillId="2" borderId="4" xfId="0" applyFont="1" applyFill="1" applyBorder="1" applyAlignment="1">
      <alignment horizontal="left" vertical="center" wrapText="1"/>
    </xf>
    <xf numFmtId="0" fontId="4" fillId="2" borderId="1" xfId="0" applyFont="1" applyFill="1" applyBorder="1" applyAlignment="1">
      <alignment horizontal="left" vertical="center" wrapText="1"/>
    </xf>
    <xf numFmtId="0" fontId="1" fillId="4" borderId="1" xfId="0" applyNumberFormat="1" applyFont="1" applyFill="1" applyBorder="1" applyAlignment="1">
      <alignment horizontal="center" vertical="center" wrapText="1"/>
    </xf>
    <xf numFmtId="0" fontId="1" fillId="0" borderId="0" xfId="0" applyFont="1" applyFill="1"/>
    <xf numFmtId="0" fontId="1" fillId="0" borderId="1" xfId="0" applyFont="1" applyFill="1" applyBorder="1" applyAlignment="1">
      <alignment horizontal="left" vertical="center" wrapText="1"/>
    </xf>
    <xf numFmtId="0" fontId="4" fillId="0" borderId="1" xfId="0" applyFont="1" applyFill="1" applyBorder="1" applyAlignment="1">
      <alignment vertical="center" wrapText="1" readingOrder="1"/>
    </xf>
    <xf numFmtId="0" fontId="1" fillId="0" borderId="1" xfId="0" applyFont="1" applyFill="1" applyBorder="1" applyAlignment="1">
      <alignment wrapText="1"/>
    </xf>
    <xf numFmtId="0" fontId="1" fillId="0" borderId="1" xfId="5" applyNumberFormat="1" applyFont="1" applyFill="1" applyBorder="1" applyAlignment="1" applyProtection="1">
      <alignment horizontal="center" vertical="center" wrapText="1"/>
    </xf>
    <xf numFmtId="0" fontId="2" fillId="0" borderId="1"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3" borderId="1" xfId="0" applyNumberFormat="1" applyFont="1" applyFill="1" applyBorder="1" applyAlignment="1">
      <alignment horizontal="center" vertical="center" wrapText="1"/>
    </xf>
    <xf numFmtId="0" fontId="1" fillId="0" borderId="0" xfId="0" applyFont="1" applyAlignment="1">
      <alignment horizontal="center" vertical="center"/>
    </xf>
    <xf numFmtId="0" fontId="1" fillId="0" borderId="1" xfId="6" applyNumberFormat="1" applyFont="1" applyFill="1" applyBorder="1" applyAlignment="1" applyProtection="1">
      <alignment horizontal="center" vertical="center" wrapText="1"/>
    </xf>
    <xf numFmtId="0" fontId="1" fillId="0" borderId="1" xfId="7" applyNumberFormat="1" applyFont="1" applyFill="1" applyBorder="1" applyAlignment="1" applyProtection="1">
      <alignment horizontal="center" vertical="center" wrapText="1"/>
    </xf>
    <xf numFmtId="0" fontId="1" fillId="0" borderId="1" xfId="1" applyFont="1" applyFill="1" applyBorder="1" applyAlignment="1">
      <alignment horizontal="center" vertical="center" wrapText="1"/>
    </xf>
    <xf numFmtId="0" fontId="1" fillId="0" borderId="1" xfId="8" applyFont="1" applyFill="1" applyBorder="1" applyAlignment="1">
      <alignment horizontal="center" vertical="center" wrapText="1"/>
    </xf>
    <xf numFmtId="0" fontId="1" fillId="0" borderId="5" xfId="0" applyFont="1" applyBorder="1" applyAlignment="1">
      <alignment horizontal="center" vertical="center"/>
    </xf>
    <xf numFmtId="0" fontId="1" fillId="4" borderId="1" xfId="2" applyNumberFormat="1" applyFont="1" applyFill="1" applyBorder="1" applyAlignment="1" applyProtection="1">
      <alignment horizontal="center" vertical="center" wrapText="1"/>
    </xf>
    <xf numFmtId="0" fontId="11" fillId="3" borderId="1" xfId="0" applyNumberFormat="1" applyFont="1" applyFill="1" applyBorder="1" applyAlignment="1">
      <alignment vertical="top" wrapText="1"/>
    </xf>
    <xf numFmtId="0" fontId="12" fillId="3" borderId="1" xfId="0" applyNumberFormat="1" applyFont="1" applyFill="1" applyBorder="1" applyAlignment="1">
      <alignment wrapText="1"/>
    </xf>
    <xf numFmtId="0" fontId="2" fillId="4" borderId="1" xfId="0" applyNumberFormat="1" applyFont="1" applyFill="1" applyBorder="1" applyAlignment="1" applyProtection="1">
      <alignment horizontal="center" vertical="center" wrapText="1"/>
    </xf>
    <xf numFmtId="0" fontId="12" fillId="0" borderId="1" xfId="0" applyNumberFormat="1" applyFont="1" applyFill="1" applyBorder="1" applyAlignment="1" applyProtection="1">
      <alignment horizontal="center" vertical="center" wrapText="1"/>
    </xf>
    <xf numFmtId="0" fontId="1" fillId="4" borderId="1" xfId="0" applyNumberFormat="1" applyFont="1" applyFill="1" applyBorder="1" applyAlignment="1" applyProtection="1">
      <alignment horizontal="center" vertical="center" wrapText="1"/>
    </xf>
    <xf numFmtId="0" fontId="10" fillId="3" borderId="0" xfId="0" applyFont="1" applyFill="1" applyAlignment="1">
      <alignment vertical="center" wrapText="1"/>
    </xf>
    <xf numFmtId="0" fontId="1" fillId="3" borderId="0" xfId="0" applyFont="1" applyFill="1" applyBorder="1" applyAlignment="1">
      <alignment wrapText="1"/>
    </xf>
    <xf numFmtId="0" fontId="1" fillId="0" borderId="0" xfId="0" applyNumberFormat="1" applyFont="1" applyFill="1" applyBorder="1" applyAlignment="1">
      <alignment horizontal="center" vertical="center" wrapText="1"/>
    </xf>
    <xf numFmtId="0" fontId="1" fillId="0" borderId="6" xfId="0" applyNumberFormat="1" applyFont="1" applyFill="1" applyBorder="1" applyAlignment="1">
      <alignment horizontal="center" vertical="center" wrapText="1"/>
    </xf>
    <xf numFmtId="0" fontId="14" fillId="0" borderId="6" xfId="9" applyNumberFormat="1" applyFont="1" applyFill="1" applyBorder="1" applyAlignment="1" applyProtection="1">
      <alignment horizontal="center" vertical="center" wrapText="1"/>
    </xf>
    <xf numFmtId="0" fontId="1" fillId="0" borderId="7" xfId="0" applyFont="1" applyFill="1" applyBorder="1" applyAlignment="1">
      <alignment horizontal="center" vertical="center" wrapText="1"/>
    </xf>
    <xf numFmtId="0" fontId="1" fillId="4" borderId="6" xfId="0" applyNumberFormat="1" applyFont="1" applyFill="1" applyBorder="1" applyAlignment="1">
      <alignment horizontal="center" vertical="center" wrapText="1"/>
    </xf>
    <xf numFmtId="0" fontId="1" fillId="3" borderId="3" xfId="0" applyFont="1" applyFill="1" applyBorder="1" applyAlignment="1">
      <alignment wrapText="1"/>
    </xf>
    <xf numFmtId="0" fontId="4" fillId="2" borderId="1" xfId="0" applyFont="1" applyFill="1" applyBorder="1" applyAlignment="1">
      <alignment wrapText="1"/>
    </xf>
    <xf numFmtId="0" fontId="1" fillId="0" borderId="1" xfId="0" applyFont="1" applyBorder="1"/>
    <xf numFmtId="0" fontId="1" fillId="3" borderId="0" xfId="0" applyFont="1" applyFill="1" applyAlignment="1">
      <alignment horizontal="center" vertical="center"/>
    </xf>
    <xf numFmtId="1" fontId="1" fillId="3" borderId="0" xfId="0" applyNumberFormat="1" applyFont="1" applyFill="1" applyAlignment="1">
      <alignment horizontal="center" vertical="center"/>
    </xf>
    <xf numFmtId="0" fontId="1" fillId="3" borderId="8" xfId="0" applyFont="1" applyFill="1" applyBorder="1" applyAlignment="1">
      <alignment wrapText="1"/>
    </xf>
    <xf numFmtId="0" fontId="1" fillId="0" borderId="8" xfId="0" applyFont="1" applyBorder="1" applyAlignment="1">
      <alignment wrapText="1"/>
    </xf>
    <xf numFmtId="0" fontId="1" fillId="0" borderId="8" xfId="2" applyNumberFormat="1" applyFont="1" applyFill="1" applyBorder="1" applyAlignment="1" applyProtection="1">
      <alignment horizontal="center" vertical="center" wrapText="1"/>
    </xf>
    <xf numFmtId="0" fontId="6" fillId="3" borderId="8" xfId="0" applyFont="1" applyFill="1" applyBorder="1" applyAlignment="1">
      <alignment horizontal="center" vertical="center" wrapText="1"/>
    </xf>
    <xf numFmtId="1" fontId="17" fillId="2" borderId="8" xfId="0" applyNumberFormat="1" applyFont="1" applyFill="1" applyBorder="1" applyAlignment="1">
      <alignment horizontal="center" vertical="center" wrapText="1"/>
    </xf>
    <xf numFmtId="0" fontId="6" fillId="2" borderId="1" xfId="0" applyFont="1" applyFill="1" applyBorder="1" applyAlignment="1">
      <alignment wrapText="1"/>
    </xf>
    <xf numFmtId="0" fontId="6" fillId="2" borderId="8" xfId="0" applyFont="1" applyFill="1" applyBorder="1" applyAlignment="1">
      <alignment wrapText="1"/>
    </xf>
    <xf numFmtId="0" fontId="17" fillId="2" borderId="1" xfId="0" applyNumberFormat="1" applyFont="1" applyFill="1" applyBorder="1" applyAlignment="1">
      <alignment horizontal="center" vertical="center" wrapText="1"/>
    </xf>
    <xf numFmtId="0" fontId="18" fillId="2" borderId="8" xfId="0" applyNumberFormat="1" applyFont="1" applyFill="1" applyBorder="1" applyAlignment="1">
      <alignment horizontal="left" vertical="center" wrapText="1"/>
    </xf>
    <xf numFmtId="1" fontId="17" fillId="2" borderId="1" xfId="0" applyNumberFormat="1" applyFont="1" applyFill="1" applyBorder="1" applyAlignment="1">
      <alignment horizontal="center" vertical="center" wrapText="1"/>
    </xf>
    <xf numFmtId="0" fontId="1" fillId="2" borderId="8" xfId="0" applyFont="1" applyFill="1" applyBorder="1" applyAlignment="1">
      <alignment wrapText="1"/>
    </xf>
    <xf numFmtId="0" fontId="17" fillId="2" borderId="5" xfId="0" applyNumberFormat="1" applyFont="1" applyFill="1" applyBorder="1" applyAlignment="1">
      <alignment horizontal="center" vertical="center" wrapText="1"/>
    </xf>
    <xf numFmtId="0" fontId="17" fillId="2" borderId="8" xfId="0" applyNumberFormat="1" applyFont="1" applyFill="1" applyBorder="1" applyAlignment="1">
      <alignment horizontal="center" vertical="center" wrapText="1"/>
    </xf>
    <xf numFmtId="0" fontId="17" fillId="6" borderId="1" xfId="0" applyNumberFormat="1" applyFont="1" applyFill="1" applyBorder="1" applyAlignment="1">
      <alignment vertical="top" wrapText="1"/>
    </xf>
    <xf numFmtId="0" fontId="17" fillId="7" borderId="1" xfId="0" applyNumberFormat="1" applyFont="1" applyFill="1" applyBorder="1" applyAlignment="1">
      <alignment vertical="top" wrapText="1"/>
    </xf>
    <xf numFmtId="0" fontId="17" fillId="8" borderId="1" xfId="0" applyNumberFormat="1" applyFont="1" applyFill="1" applyBorder="1" applyAlignment="1">
      <alignment vertical="top" wrapText="1"/>
    </xf>
    <xf numFmtId="0" fontId="17" fillId="9" borderId="1" xfId="0" applyNumberFormat="1" applyFont="1" applyFill="1" applyBorder="1" applyAlignment="1">
      <alignment vertical="top" wrapText="1"/>
    </xf>
    <xf numFmtId="0" fontId="17" fillId="10" borderId="1" xfId="0" applyNumberFormat="1" applyFont="1" applyFill="1" applyBorder="1" applyAlignment="1">
      <alignment vertical="top" wrapText="1"/>
    </xf>
    <xf numFmtId="0" fontId="17" fillId="11" borderId="1" xfId="0" applyNumberFormat="1" applyFont="1" applyFill="1" applyBorder="1" applyAlignment="1">
      <alignment vertical="top" wrapText="1"/>
    </xf>
    <xf numFmtId="0" fontId="17" fillId="12" borderId="5" xfId="0" applyNumberFormat="1" applyFont="1" applyFill="1" applyBorder="1" applyAlignment="1">
      <alignment vertical="top" wrapText="1"/>
    </xf>
    <xf numFmtId="0" fontId="17" fillId="12" borderId="1" xfId="0" applyNumberFormat="1" applyFont="1" applyFill="1" applyBorder="1" applyAlignment="1">
      <alignment vertical="top" wrapText="1"/>
    </xf>
    <xf numFmtId="0" fontId="17" fillId="13" borderId="8" xfId="0" applyNumberFormat="1" applyFont="1" applyFill="1" applyBorder="1" applyAlignment="1">
      <alignment vertical="top" wrapText="1"/>
    </xf>
    <xf numFmtId="1" fontId="17" fillId="13" borderId="8" xfId="0" applyNumberFormat="1" applyFont="1" applyFill="1" applyBorder="1" applyAlignment="1">
      <alignment vertical="top" wrapText="1"/>
    </xf>
    <xf numFmtId="0" fontId="6" fillId="0" borderId="1" xfId="0" applyFont="1" applyBorder="1" applyAlignment="1">
      <alignment wrapText="1"/>
    </xf>
    <xf numFmtId="0" fontId="6" fillId="0" borderId="8" xfId="0" applyFont="1" applyBorder="1" applyAlignment="1">
      <alignment wrapText="1"/>
    </xf>
  </cellXfs>
  <cellStyles count="100">
    <cellStyle name="Hipervínculo" xfId="9" builtinId="8"/>
    <cellStyle name="Hyperlink 2" xfId="10"/>
    <cellStyle name="Normal" xfId="0" builtinId="0"/>
    <cellStyle name="Normal 10" xfId="11"/>
    <cellStyle name="Normal 11" xfId="12"/>
    <cellStyle name="Normal 12" xfId="13"/>
    <cellStyle name="Normal 13" xfId="14"/>
    <cellStyle name="Normal 14" xfId="15"/>
    <cellStyle name="Normal 15" xfId="16"/>
    <cellStyle name="Normal 16" xfId="17"/>
    <cellStyle name="Normal 17" xfId="18"/>
    <cellStyle name="Normal 18" xfId="19"/>
    <cellStyle name="Normal 19" xfId="20"/>
    <cellStyle name="Normal 2" xfId="2"/>
    <cellStyle name="Normal 20" xfId="21"/>
    <cellStyle name="Normal 21" xfId="22"/>
    <cellStyle name="Normal 22" xfId="23"/>
    <cellStyle name="Normal 23" xfId="24"/>
    <cellStyle name="Normal 24" xfId="25"/>
    <cellStyle name="Normal 25" xfId="26"/>
    <cellStyle name="Normal 26" xfId="27"/>
    <cellStyle name="Normal 27" xfId="28"/>
    <cellStyle name="Normal 28" xfId="29"/>
    <cellStyle name="Normal 29" xfId="30"/>
    <cellStyle name="Normal 3" xfId="1"/>
    <cellStyle name="Normal 30" xfId="31"/>
    <cellStyle name="Normal 31" xfId="32"/>
    <cellStyle name="Normal 32" xfId="33"/>
    <cellStyle name="Normal 33" xfId="34"/>
    <cellStyle name="Normal 34" xfId="35"/>
    <cellStyle name="Normal 35" xfId="36"/>
    <cellStyle name="Normal 36" xfId="8"/>
    <cellStyle name="Normal 37" xfId="7"/>
    <cellStyle name="Normal 38" xfId="6"/>
    <cellStyle name="Normal 39" xfId="37"/>
    <cellStyle name="Normal 4" xfId="38"/>
    <cellStyle name="Normal 40" xfId="39"/>
    <cellStyle name="Normal 41" xfId="40"/>
    <cellStyle name="Normal 42" xfId="41"/>
    <cellStyle name="Normal 43" xfId="5"/>
    <cellStyle name="Normal 44" xfId="42"/>
    <cellStyle name="Normal 45" xfId="43"/>
    <cellStyle name="Normal 46" xfId="44"/>
    <cellStyle name="Normal 47" xfId="45"/>
    <cellStyle name="Normal 48" xfId="46"/>
    <cellStyle name="Normal 49" xfId="47"/>
    <cellStyle name="Normal 5" xfId="48"/>
    <cellStyle name="Normal 50" xfId="4"/>
    <cellStyle name="Normal 51" xfId="3"/>
    <cellStyle name="Normal 52" xfId="49"/>
    <cellStyle name="Normal 53" xfId="50"/>
    <cellStyle name="Normal 54" xfId="51"/>
    <cellStyle name="Normal 55" xfId="52"/>
    <cellStyle name="Normal 56" xfId="53"/>
    <cellStyle name="Normal 57" xfId="54"/>
    <cellStyle name="Normal 58" xfId="55"/>
    <cellStyle name="Normal 59" xfId="56"/>
    <cellStyle name="Normal 6" xfId="57"/>
    <cellStyle name="Normal 60" xfId="58"/>
    <cellStyle name="Normal 61" xfId="59"/>
    <cellStyle name="Normal 62" xfId="60"/>
    <cellStyle name="Normal 63" xfId="61"/>
    <cellStyle name="Normal 64" xfId="62"/>
    <cellStyle name="Normal 65" xfId="63"/>
    <cellStyle name="Normal 66" xfId="64"/>
    <cellStyle name="Normal 67" xfId="65"/>
    <cellStyle name="Normal 68" xfId="66"/>
    <cellStyle name="Normal 69" xfId="67"/>
    <cellStyle name="Normal 7" xfId="68"/>
    <cellStyle name="Normal 70" xfId="69"/>
    <cellStyle name="Normal 71" xfId="70"/>
    <cellStyle name="Normal 72" xfId="71"/>
    <cellStyle name="Normal 73" xfId="72"/>
    <cellStyle name="Normal 74" xfId="73"/>
    <cellStyle name="Normal 75" xfId="74"/>
    <cellStyle name="Normal 76" xfId="75"/>
    <cellStyle name="Normal 77" xfId="76"/>
    <cellStyle name="Normal 78" xfId="77"/>
    <cellStyle name="Normal 79" xfId="78"/>
    <cellStyle name="Normal 8" xfId="79"/>
    <cellStyle name="Normal 80" xfId="80"/>
    <cellStyle name="Normal 81" xfId="81"/>
    <cellStyle name="Normal 82" xfId="82"/>
    <cellStyle name="Normal 83" xfId="83"/>
    <cellStyle name="Normal 84" xfId="84"/>
    <cellStyle name="Normal 85" xfId="85"/>
    <cellStyle name="Normal 86" xfId="86"/>
    <cellStyle name="Normal 87" xfId="87"/>
    <cellStyle name="Normal 88" xfId="88"/>
    <cellStyle name="Normal 89" xfId="89"/>
    <cellStyle name="Normal 9" xfId="90"/>
    <cellStyle name="Normal 90" xfId="91"/>
    <cellStyle name="Normal 91" xfId="92"/>
    <cellStyle name="Normal 92" xfId="93"/>
    <cellStyle name="Normal 93" xfId="94"/>
    <cellStyle name="Normal 95" xfId="95"/>
    <cellStyle name="Normal 96" xfId="96"/>
    <cellStyle name="Normal 97" xfId="97"/>
    <cellStyle name="Normal 98" xfId="98"/>
    <cellStyle name="Normal 99" xfId="9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302"/>
  <sheetViews>
    <sheetView tabSelected="1" zoomScale="50" zoomScaleNormal="50" workbookViewId="0"/>
  </sheetViews>
  <sheetFormatPr baseColWidth="10" defaultColWidth="9.140625" defaultRowHeight="15" x14ac:dyDescent="0.25"/>
  <cols>
    <col min="1" max="1" width="8.5703125" style="4" customWidth="1"/>
    <col min="2" max="2" width="27.7109375" style="2" customWidth="1"/>
    <col min="3" max="5" width="21.42578125" style="2" customWidth="1"/>
    <col min="6" max="6" width="35.7109375" style="2" customWidth="1"/>
    <col min="7" max="9" width="21.42578125" style="2" customWidth="1"/>
    <col min="10" max="10" width="16.140625" style="3" customWidth="1"/>
    <col min="11" max="11" width="58.42578125" style="1" customWidth="1"/>
    <col min="12" max="12" width="11.5703125" style="1" customWidth="1"/>
    <col min="13" max="13" width="21.7109375" style="1" customWidth="1"/>
    <col min="14" max="14" width="13" style="1" customWidth="1"/>
    <col min="15" max="15" width="21.7109375" style="1" customWidth="1"/>
    <col min="16" max="16" width="13.85546875" style="1" customWidth="1"/>
    <col min="17" max="17" width="21.7109375" style="1" customWidth="1"/>
    <col min="18" max="18" width="15.28515625" style="1" customWidth="1"/>
    <col min="19" max="19" width="21.7109375" style="1" customWidth="1"/>
    <col min="20" max="20" width="15.28515625" style="1" customWidth="1"/>
    <col min="21" max="21" width="21.7109375" style="1" customWidth="1"/>
    <col min="22" max="22" width="18.85546875" style="1" customWidth="1"/>
    <col min="23" max="23" width="21.7109375" style="2" customWidth="1"/>
    <col min="24" max="24" width="18.85546875" style="1" customWidth="1"/>
    <col min="25" max="25" width="21.7109375" style="1" customWidth="1"/>
    <col min="26" max="16384" width="9.140625" style="1"/>
  </cols>
  <sheetData>
    <row r="1" spans="1:32" ht="66.75" customHeight="1" x14ac:dyDescent="0.25">
      <c r="A1" s="134" t="s">
        <v>1182</v>
      </c>
      <c r="B1" s="134" t="s">
        <v>1181</v>
      </c>
      <c r="C1" s="133" t="s">
        <v>1180</v>
      </c>
      <c r="D1" s="133" t="s">
        <v>1179</v>
      </c>
      <c r="E1" s="133" t="s">
        <v>1178</v>
      </c>
      <c r="F1" s="133" t="s">
        <v>1177</v>
      </c>
      <c r="G1" s="133" t="s">
        <v>1176</v>
      </c>
      <c r="H1" s="133" t="s">
        <v>1175</v>
      </c>
      <c r="I1" s="133" t="s">
        <v>1174</v>
      </c>
      <c r="J1" s="132" t="s">
        <v>1173</v>
      </c>
      <c r="K1" s="131" t="s">
        <v>1172</v>
      </c>
      <c r="L1" s="130" t="s">
        <v>1171</v>
      </c>
      <c r="M1" s="129" t="s">
        <v>1170</v>
      </c>
      <c r="N1" s="128" t="s">
        <v>1169</v>
      </c>
      <c r="O1" s="128" t="s">
        <v>1168</v>
      </c>
      <c r="P1" s="127" t="s">
        <v>1167</v>
      </c>
      <c r="Q1" s="127" t="s">
        <v>1166</v>
      </c>
      <c r="R1" s="126" t="s">
        <v>1165</v>
      </c>
      <c r="S1" s="126" t="s">
        <v>1164</v>
      </c>
      <c r="T1" s="125" t="s">
        <v>1163</v>
      </c>
      <c r="U1" s="125" t="s">
        <v>1162</v>
      </c>
      <c r="V1" s="124" t="s">
        <v>1161</v>
      </c>
      <c r="W1" s="124" t="s">
        <v>1160</v>
      </c>
      <c r="X1" s="123" t="s">
        <v>1159</v>
      </c>
      <c r="Y1" s="123" t="s">
        <v>1158</v>
      </c>
    </row>
    <row r="2" spans="1:32" s="64" customFormat="1" ht="66.75" customHeight="1" x14ac:dyDescent="0.25">
      <c r="A2" s="116"/>
      <c r="B2" s="116" t="s">
        <v>1157</v>
      </c>
      <c r="C2" s="115"/>
      <c r="D2" s="115"/>
      <c r="E2" s="115"/>
      <c r="F2" s="115"/>
      <c r="G2" s="115"/>
      <c r="H2" s="115"/>
      <c r="I2" s="115"/>
      <c r="J2" s="114">
        <f>AVERAGE(J5,J30,J73,J106,J146,J176,J217)</f>
        <v>45.724206349206348</v>
      </c>
      <c r="K2" s="122"/>
      <c r="L2" s="114">
        <f>AVERAGE(L5,L30,L73,L106,L146,L176,L217)</f>
        <v>45.962301587301589</v>
      </c>
      <c r="M2" s="121"/>
      <c r="N2" s="114">
        <f>AVERAGE(N5,N30,N73,N106,N146,N176,N217)</f>
        <v>45.367063492063494</v>
      </c>
      <c r="O2" s="117"/>
      <c r="P2" s="114">
        <f>AVERAGE(P5,P30,P73,P106,P146,P176,P217)</f>
        <v>45.367063492063494</v>
      </c>
      <c r="Q2" s="117"/>
      <c r="R2" s="114">
        <f>AVERAGE(R5,R30,R73,R106,R146,R176,R217)</f>
        <v>45.367063492063494</v>
      </c>
      <c r="S2" s="117"/>
      <c r="T2" s="114"/>
      <c r="U2" s="117"/>
      <c r="V2" s="114"/>
      <c r="W2" s="117"/>
      <c r="X2" s="114"/>
      <c r="Y2" s="117"/>
    </row>
    <row r="3" spans="1:32" s="9" customFormat="1" ht="66.75" customHeight="1" x14ac:dyDescent="0.25">
      <c r="A3" s="116"/>
      <c r="B3" s="120" t="s">
        <v>1156</v>
      </c>
      <c r="C3" s="115"/>
      <c r="D3" s="115"/>
      <c r="E3" s="115"/>
      <c r="F3" s="115"/>
      <c r="G3" s="115"/>
      <c r="H3" s="115"/>
      <c r="I3" s="115"/>
      <c r="J3" s="119">
        <f>AVERAGE(J5,J30,J73,J106,J146,J176,J217,J250)</f>
        <v>48.741319444444443</v>
      </c>
      <c r="K3" s="117"/>
      <c r="L3" s="119"/>
      <c r="M3" s="117"/>
      <c r="N3" s="119"/>
      <c r="O3" s="117"/>
      <c r="P3" s="119"/>
      <c r="Q3" s="117"/>
      <c r="R3" s="119"/>
      <c r="S3" s="117"/>
      <c r="T3" s="119"/>
      <c r="U3" s="117"/>
      <c r="V3" s="119"/>
      <c r="W3" s="117"/>
      <c r="X3" s="119"/>
      <c r="Y3" s="117"/>
    </row>
    <row r="4" spans="1:32" s="64" customFormat="1" ht="66.75" customHeight="1" x14ac:dyDescent="0.25">
      <c r="A4" s="116"/>
      <c r="B4" s="118" t="s">
        <v>1155</v>
      </c>
      <c r="C4" s="114"/>
      <c r="D4" s="15"/>
      <c r="E4" s="15"/>
      <c r="F4" s="115"/>
      <c r="G4" s="117"/>
      <c r="H4" s="114"/>
      <c r="I4" s="117"/>
      <c r="J4" s="114">
        <f>AVERAGE(J5,J30,J106,J146,J176,J217)</f>
        <v>46.331018518518526</v>
      </c>
      <c r="K4" s="117"/>
      <c r="L4" s="114">
        <f>AVERAGE(L5,L30,L106,L146,L176,L217)</f>
        <v>46.608796296296305</v>
      </c>
      <c r="M4" s="117"/>
      <c r="N4" s="114">
        <f>AVERAGE(N5,N30,N106,N146,N176,N217)</f>
        <v>46.608796296296305</v>
      </c>
      <c r="O4" s="117"/>
      <c r="P4" s="114">
        <f>AVERAGE(P5,P30,P106,P146,P176,P217)</f>
        <v>46.608796296296305</v>
      </c>
      <c r="Q4" s="117"/>
      <c r="R4" s="114">
        <f>AVERAGE(R5,R30,R106,R146,R176,R217)</f>
        <v>46.608796296296305</v>
      </c>
      <c r="T4" s="114">
        <f>AVERAGE(T5,T30,T106,T146,T176,T217)</f>
        <v>46.50462962962964</v>
      </c>
      <c r="V4" s="114">
        <f>AVERAGE(V5,V30,V106,V146,V176,V217)</f>
        <v>46.147486772486779</v>
      </c>
      <c r="X4" s="114">
        <f>AVERAGE(X5,X30,X106,X146,X176,X217)</f>
        <v>46.147486772486779</v>
      </c>
      <c r="Y4" s="116"/>
      <c r="Z4" s="115"/>
      <c r="AA4" s="115"/>
      <c r="AB4" s="115"/>
      <c r="AC4" s="115"/>
      <c r="AD4" s="115"/>
      <c r="AE4" s="115"/>
      <c r="AF4" s="114" t="s">
        <v>1154</v>
      </c>
    </row>
    <row r="5" spans="1:32" s="51" customFormat="1" ht="104.25" customHeight="1" x14ac:dyDescent="0.25">
      <c r="A5" s="19"/>
      <c r="B5" s="20" t="s">
        <v>1153</v>
      </c>
      <c r="C5" s="19"/>
      <c r="D5" s="19"/>
      <c r="E5" s="19"/>
      <c r="F5" s="55" t="s">
        <v>1152</v>
      </c>
      <c r="G5" s="19"/>
      <c r="H5" s="19"/>
      <c r="I5" s="19"/>
      <c r="J5" s="53">
        <f>AVERAGE(J6,J12,J19,J25)</f>
        <v>58.958333333333336</v>
      </c>
      <c r="K5" s="52"/>
      <c r="L5" s="53">
        <f>AVERAGE(L6,L12,L19,L25)</f>
        <v>58.958333333333336</v>
      </c>
      <c r="M5" s="52"/>
      <c r="N5" s="53">
        <f>AVERAGE(N6,N12,N19,N25)</f>
        <v>58.958333333333336</v>
      </c>
      <c r="O5" s="52"/>
      <c r="P5" s="53">
        <f>AVERAGE(P6,P12,P19,P25)</f>
        <v>58.958333333333336</v>
      </c>
      <c r="Q5" s="52"/>
      <c r="R5" s="53">
        <f>AVERAGE(R6,R12,R19,R25)</f>
        <v>58.958333333333336</v>
      </c>
      <c r="S5" s="52"/>
      <c r="T5" s="53">
        <f>AVERAGE(T6,T12,T19,T25)</f>
        <v>58.958333333333336</v>
      </c>
      <c r="U5" s="52"/>
      <c r="V5" s="53">
        <f>AVERAGE(V6,V12,V19,V25)</f>
        <v>58.958333333333336</v>
      </c>
      <c r="W5" s="17"/>
      <c r="X5" s="53">
        <f>AVERAGE(X6,X12,X19,X25)</f>
        <v>58.958333333333336</v>
      </c>
      <c r="Y5" s="52"/>
    </row>
    <row r="6" spans="1:32" s="51" customFormat="1" ht="104.25" customHeight="1" x14ac:dyDescent="0.25">
      <c r="A6" s="19"/>
      <c r="B6" s="113"/>
      <c r="C6" s="20" t="s">
        <v>1151</v>
      </c>
      <c r="D6" s="19"/>
      <c r="E6" s="19"/>
      <c r="F6" s="55" t="s">
        <v>1150</v>
      </c>
      <c r="G6" s="19"/>
      <c r="H6" s="19"/>
      <c r="I6" s="19"/>
      <c r="J6" s="53">
        <f>AVERAGE(J7:J11)</f>
        <v>60</v>
      </c>
      <c r="K6" s="52"/>
      <c r="L6" s="52">
        <f>AVERAGE(L7:L11)</f>
        <v>60</v>
      </c>
      <c r="M6" s="52"/>
      <c r="N6" s="52">
        <f>AVERAGE(N7:N11)</f>
        <v>60</v>
      </c>
      <c r="O6" s="52"/>
      <c r="P6" s="52">
        <f>AVERAGE(P7:P11)</f>
        <v>60</v>
      </c>
      <c r="Q6" s="52"/>
      <c r="R6" s="52">
        <f>AVERAGE(R7:R11)</f>
        <v>60</v>
      </c>
      <c r="S6" s="52"/>
      <c r="T6" s="52">
        <f>AVERAGE(T7:T11)</f>
        <v>60</v>
      </c>
      <c r="U6" s="52"/>
      <c r="V6" s="52">
        <f>AVERAGE(V7:V11)</f>
        <v>60</v>
      </c>
      <c r="W6" s="17"/>
      <c r="X6" s="52">
        <f>AVERAGE(X7:X11)</f>
        <v>60</v>
      </c>
      <c r="Y6" s="52"/>
    </row>
    <row r="7" spans="1:32" ht="284.25" customHeight="1" x14ac:dyDescent="0.25">
      <c r="A7" s="4">
        <v>1</v>
      </c>
      <c r="B7" s="111"/>
      <c r="C7" s="4"/>
      <c r="D7" s="8" t="s">
        <v>1149</v>
      </c>
      <c r="E7" s="8"/>
      <c r="F7" s="7" t="s">
        <v>1148</v>
      </c>
      <c r="G7" s="7" t="s">
        <v>1068</v>
      </c>
      <c r="H7" s="7" t="s">
        <v>1067</v>
      </c>
      <c r="I7" s="7" t="s">
        <v>1066</v>
      </c>
      <c r="J7" s="58">
        <v>50</v>
      </c>
      <c r="K7" s="112" t="s">
        <v>1147</v>
      </c>
      <c r="L7" s="58">
        <v>50</v>
      </c>
      <c r="M7" s="5"/>
      <c r="N7" s="58">
        <v>50</v>
      </c>
      <c r="O7" s="5"/>
      <c r="P7" s="58">
        <v>50</v>
      </c>
      <c r="Q7" s="5"/>
      <c r="R7" s="58">
        <v>50</v>
      </c>
      <c r="S7" s="5"/>
      <c r="T7" s="58">
        <v>50</v>
      </c>
      <c r="U7" s="5"/>
      <c r="V7" s="58">
        <v>50</v>
      </c>
      <c r="W7" s="5"/>
      <c r="X7" s="58">
        <v>50</v>
      </c>
      <c r="Y7" s="5"/>
    </row>
    <row r="8" spans="1:32" ht="75" x14ac:dyDescent="0.25">
      <c r="A8" s="4">
        <v>2</v>
      </c>
      <c r="B8" s="111"/>
      <c r="C8" s="4"/>
      <c r="D8" s="8" t="s">
        <v>1146</v>
      </c>
      <c r="E8" s="8"/>
      <c r="F8" s="7" t="s">
        <v>1145</v>
      </c>
      <c r="G8" s="7" t="s">
        <v>1144</v>
      </c>
      <c r="H8" s="7" t="s">
        <v>1131</v>
      </c>
      <c r="I8" s="7" t="s">
        <v>1130</v>
      </c>
      <c r="J8" s="61">
        <v>100</v>
      </c>
      <c r="K8" s="112"/>
      <c r="L8" s="61">
        <v>100</v>
      </c>
      <c r="M8" s="24"/>
      <c r="N8" s="61">
        <v>100</v>
      </c>
      <c r="O8" s="24"/>
      <c r="P8" s="61">
        <v>100</v>
      </c>
      <c r="Q8" s="24"/>
      <c r="R8" s="61">
        <v>100</v>
      </c>
      <c r="S8" s="24"/>
      <c r="T8" s="61">
        <v>100</v>
      </c>
      <c r="U8" s="24"/>
      <c r="V8" s="61">
        <v>100</v>
      </c>
      <c r="W8" s="24"/>
      <c r="X8" s="61">
        <v>100</v>
      </c>
      <c r="Y8" s="24"/>
    </row>
    <row r="9" spans="1:32" ht="180" x14ac:dyDescent="0.25">
      <c r="A9" s="4">
        <v>3</v>
      </c>
      <c r="B9" s="111"/>
      <c r="C9" s="4"/>
      <c r="D9" s="8" t="s">
        <v>1143</v>
      </c>
      <c r="E9" s="8"/>
      <c r="F9" s="7" t="s">
        <v>1142</v>
      </c>
      <c r="G9" s="7" t="s">
        <v>1141</v>
      </c>
      <c r="H9" s="7" t="s">
        <v>1140</v>
      </c>
      <c r="I9" s="7" t="s">
        <v>1139</v>
      </c>
      <c r="J9" s="58">
        <v>50</v>
      </c>
      <c r="K9" s="32" t="s">
        <v>1138</v>
      </c>
      <c r="L9" s="58">
        <v>50</v>
      </c>
      <c r="M9" s="5"/>
      <c r="N9" s="58">
        <v>50</v>
      </c>
      <c r="O9" s="5"/>
      <c r="P9" s="58">
        <v>50</v>
      </c>
      <c r="Q9" s="5"/>
      <c r="R9" s="58">
        <v>50</v>
      </c>
      <c r="S9" s="5"/>
      <c r="T9" s="58">
        <v>50</v>
      </c>
      <c r="U9" s="5"/>
      <c r="V9" s="58">
        <v>50</v>
      </c>
      <c r="W9" s="5"/>
      <c r="X9" s="58">
        <v>50</v>
      </c>
      <c r="Y9" s="5"/>
    </row>
    <row r="10" spans="1:32" ht="165" x14ac:dyDescent="0.25">
      <c r="A10" s="4">
        <v>4</v>
      </c>
      <c r="B10" s="111"/>
      <c r="C10" s="4"/>
      <c r="D10" s="8" t="s">
        <v>1137</v>
      </c>
      <c r="E10" s="8"/>
      <c r="F10" s="7" t="s">
        <v>1136</v>
      </c>
      <c r="G10" s="7" t="s">
        <v>1068</v>
      </c>
      <c r="H10" s="7" t="s">
        <v>1067</v>
      </c>
      <c r="I10" s="7" t="s">
        <v>1066</v>
      </c>
      <c r="J10" s="29">
        <v>0</v>
      </c>
      <c r="K10" s="32" t="s">
        <v>1135</v>
      </c>
      <c r="L10" s="29">
        <v>0</v>
      </c>
      <c r="M10" s="5"/>
      <c r="N10" s="29">
        <v>0</v>
      </c>
      <c r="O10" s="5"/>
      <c r="P10" s="29">
        <v>0</v>
      </c>
      <c r="Q10" s="5"/>
      <c r="R10" s="29">
        <v>0</v>
      </c>
      <c r="S10" s="5"/>
      <c r="T10" s="29">
        <v>0</v>
      </c>
      <c r="U10" s="5"/>
      <c r="V10" s="29">
        <v>0</v>
      </c>
      <c r="W10" s="5"/>
      <c r="X10" s="29">
        <v>0</v>
      </c>
      <c r="Y10" s="5"/>
    </row>
    <row r="11" spans="1:32" ht="75" x14ac:dyDescent="0.25">
      <c r="A11" s="4">
        <v>5</v>
      </c>
      <c r="B11" s="111"/>
      <c r="C11" s="4"/>
      <c r="D11" s="8" t="s">
        <v>1134</v>
      </c>
      <c r="E11" s="8"/>
      <c r="F11" s="7" t="s">
        <v>1133</v>
      </c>
      <c r="G11" s="7" t="s">
        <v>1132</v>
      </c>
      <c r="H11" s="7" t="s">
        <v>1131</v>
      </c>
      <c r="I11" s="7" t="s">
        <v>1130</v>
      </c>
      <c r="J11" s="58">
        <v>100</v>
      </c>
      <c r="K11" s="32" t="s">
        <v>1129</v>
      </c>
      <c r="L11" s="58">
        <v>100</v>
      </c>
      <c r="M11" s="5"/>
      <c r="N11" s="58">
        <v>100</v>
      </c>
      <c r="O11" s="5"/>
      <c r="P11" s="58">
        <v>100</v>
      </c>
      <c r="Q11" s="5"/>
      <c r="R11" s="58">
        <v>100</v>
      </c>
      <c r="S11" s="5"/>
      <c r="T11" s="58">
        <v>100</v>
      </c>
      <c r="U11" s="5"/>
      <c r="V11" s="58">
        <v>100</v>
      </c>
      <c r="W11" s="5"/>
      <c r="X11" s="58">
        <v>100</v>
      </c>
      <c r="Y11" s="5"/>
    </row>
    <row r="12" spans="1:32" s="51" customFormat="1" ht="45" x14ac:dyDescent="0.25">
      <c r="A12" s="19"/>
      <c r="B12" s="110"/>
      <c r="C12" s="20" t="s">
        <v>1128</v>
      </c>
      <c r="D12" s="20"/>
      <c r="E12" s="20"/>
      <c r="F12" s="55" t="s">
        <v>1127</v>
      </c>
      <c r="G12" s="55"/>
      <c r="H12" s="55"/>
      <c r="I12" s="55"/>
      <c r="J12" s="53">
        <f>AVERAGE(J13:J18)</f>
        <v>58.333333333333336</v>
      </c>
      <c r="K12" s="108"/>
      <c r="L12" s="53">
        <f>AVERAGE(L13:L18)</f>
        <v>58.333333333333336</v>
      </c>
      <c r="M12" s="108"/>
      <c r="N12" s="53">
        <f>AVERAGE(N13:N18)</f>
        <v>58.333333333333336</v>
      </c>
      <c r="O12" s="108"/>
      <c r="P12" s="53">
        <f>AVERAGE(P13:P18)</f>
        <v>58.333333333333336</v>
      </c>
      <c r="Q12" s="108"/>
      <c r="R12" s="53">
        <f>AVERAGE(R13:R18)</f>
        <v>58.333333333333336</v>
      </c>
      <c r="S12" s="108"/>
      <c r="T12" s="53">
        <f>AVERAGE(T13:T18)</f>
        <v>58.333333333333336</v>
      </c>
      <c r="U12" s="108"/>
      <c r="V12" s="53">
        <f>AVERAGE(V13:V18)</f>
        <v>58.333333333333336</v>
      </c>
      <c r="W12" s="17"/>
      <c r="X12" s="53">
        <f>AVERAGE(X13:X18)</f>
        <v>58.333333333333336</v>
      </c>
      <c r="Y12" s="108"/>
    </row>
    <row r="13" spans="1:32" ht="120" x14ac:dyDescent="0.25">
      <c r="A13" s="4">
        <v>6</v>
      </c>
      <c r="B13" s="4"/>
      <c r="C13" s="4"/>
      <c r="D13" s="8" t="s">
        <v>1126</v>
      </c>
      <c r="E13" s="8"/>
      <c r="F13" s="7" t="s">
        <v>1125</v>
      </c>
      <c r="G13" s="7" t="s">
        <v>1068</v>
      </c>
      <c r="H13" s="7" t="s">
        <v>1067</v>
      </c>
      <c r="I13" s="7" t="s">
        <v>1066</v>
      </c>
      <c r="J13" s="61">
        <v>100</v>
      </c>
      <c r="K13" s="24" t="s">
        <v>1124</v>
      </c>
      <c r="L13" s="61">
        <v>100</v>
      </c>
      <c r="M13" s="5"/>
      <c r="N13" s="61">
        <v>100</v>
      </c>
      <c r="O13" s="5"/>
      <c r="P13" s="61">
        <v>100</v>
      </c>
      <c r="Q13" s="5"/>
      <c r="R13" s="61">
        <v>100</v>
      </c>
      <c r="S13" s="5"/>
      <c r="T13" s="61">
        <v>100</v>
      </c>
      <c r="U13" s="5"/>
      <c r="V13" s="61">
        <v>100</v>
      </c>
      <c r="W13" s="70"/>
      <c r="X13" s="61">
        <v>100</v>
      </c>
      <c r="Y13" s="5"/>
    </row>
    <row r="14" spans="1:32" ht="255" x14ac:dyDescent="0.25">
      <c r="A14" s="4">
        <v>7</v>
      </c>
      <c r="B14" s="4"/>
      <c r="C14" s="4"/>
      <c r="D14" s="8" t="s">
        <v>1123</v>
      </c>
      <c r="E14" s="8"/>
      <c r="F14" s="7" t="s">
        <v>1122</v>
      </c>
      <c r="G14" s="7" t="s">
        <v>1068</v>
      </c>
      <c r="H14" s="7" t="s">
        <v>1067</v>
      </c>
      <c r="I14" s="7" t="s">
        <v>1066</v>
      </c>
      <c r="J14" s="61">
        <v>50</v>
      </c>
      <c r="K14" s="24" t="s">
        <v>1121</v>
      </c>
      <c r="L14" s="61">
        <v>50</v>
      </c>
      <c r="M14" s="5"/>
      <c r="N14" s="61">
        <v>50</v>
      </c>
      <c r="O14" s="5"/>
      <c r="P14" s="61">
        <v>50</v>
      </c>
      <c r="Q14" s="5"/>
      <c r="R14" s="61">
        <v>50</v>
      </c>
      <c r="S14" s="5"/>
      <c r="T14" s="61">
        <v>50</v>
      </c>
      <c r="U14" s="5"/>
      <c r="V14" s="61">
        <v>50</v>
      </c>
      <c r="W14" s="24"/>
      <c r="X14" s="61">
        <v>50</v>
      </c>
      <c r="Y14" s="5"/>
    </row>
    <row r="15" spans="1:32" ht="120" x14ac:dyDescent="0.25">
      <c r="A15" s="4">
        <v>8</v>
      </c>
      <c r="B15" s="4"/>
      <c r="C15" s="4"/>
      <c r="D15" s="8" t="s">
        <v>1120</v>
      </c>
      <c r="E15" s="8"/>
      <c r="F15" s="7" t="s">
        <v>1119</v>
      </c>
      <c r="G15" s="7" t="s">
        <v>1068</v>
      </c>
      <c r="H15" s="7" t="s">
        <v>1067</v>
      </c>
      <c r="I15" s="7" t="s">
        <v>1066</v>
      </c>
      <c r="J15" s="61">
        <v>0</v>
      </c>
      <c r="K15" s="24" t="s">
        <v>1118</v>
      </c>
      <c r="L15" s="61">
        <v>0</v>
      </c>
      <c r="M15" s="25"/>
      <c r="N15" s="61">
        <v>0</v>
      </c>
      <c r="O15" s="25"/>
      <c r="P15" s="61">
        <v>0</v>
      </c>
      <c r="Q15" s="25"/>
      <c r="R15" s="61">
        <v>0</v>
      </c>
      <c r="S15" s="25"/>
      <c r="T15" s="61">
        <v>0</v>
      </c>
      <c r="U15" s="25"/>
      <c r="V15" s="61">
        <v>0</v>
      </c>
      <c r="W15" s="24"/>
      <c r="X15" s="61">
        <v>0</v>
      </c>
      <c r="Y15" s="25"/>
    </row>
    <row r="16" spans="1:32" ht="135" x14ac:dyDescent="0.25">
      <c r="A16" s="4">
        <v>9</v>
      </c>
      <c r="B16" s="4"/>
      <c r="C16" s="4"/>
      <c r="D16" s="8" t="s">
        <v>1117</v>
      </c>
      <c r="E16" s="8"/>
      <c r="F16" s="7" t="s">
        <v>1116</v>
      </c>
      <c r="G16" s="7" t="s">
        <v>1113</v>
      </c>
      <c r="H16" s="7" t="s">
        <v>1107</v>
      </c>
      <c r="I16" s="7" t="s">
        <v>1112</v>
      </c>
      <c r="J16" s="61">
        <v>50</v>
      </c>
      <c r="K16" s="92" t="s">
        <v>1111</v>
      </c>
      <c r="L16" s="61">
        <v>50</v>
      </c>
      <c r="M16" s="5"/>
      <c r="N16" s="61">
        <v>50</v>
      </c>
      <c r="O16" s="5"/>
      <c r="P16" s="61">
        <v>50</v>
      </c>
      <c r="Q16" s="5"/>
      <c r="R16" s="61">
        <v>50</v>
      </c>
      <c r="S16" s="5"/>
      <c r="T16" s="61">
        <v>50</v>
      </c>
      <c r="U16" s="5"/>
      <c r="V16" s="61">
        <v>50</v>
      </c>
      <c r="W16" s="24"/>
      <c r="X16" s="61">
        <v>50</v>
      </c>
      <c r="Y16" s="5"/>
    </row>
    <row r="17" spans="1:25" ht="135" x14ac:dyDescent="0.25">
      <c r="A17" s="4">
        <v>10</v>
      </c>
      <c r="B17" s="4"/>
      <c r="C17" s="4"/>
      <c r="D17" s="8" t="s">
        <v>1115</v>
      </c>
      <c r="E17" s="8"/>
      <c r="F17" s="7" t="s">
        <v>1114</v>
      </c>
      <c r="G17" s="7" t="s">
        <v>1113</v>
      </c>
      <c r="H17" s="7" t="s">
        <v>1107</v>
      </c>
      <c r="I17" s="7" t="s">
        <v>1112</v>
      </c>
      <c r="J17" s="61">
        <v>50</v>
      </c>
      <c r="K17" s="24" t="s">
        <v>1111</v>
      </c>
      <c r="L17" s="61">
        <v>50</v>
      </c>
      <c r="M17" s="24"/>
      <c r="N17" s="61">
        <v>50</v>
      </c>
      <c r="O17" s="24"/>
      <c r="P17" s="61">
        <v>50</v>
      </c>
      <c r="Q17" s="24"/>
      <c r="R17" s="61">
        <v>50</v>
      </c>
      <c r="S17" s="24"/>
      <c r="T17" s="61">
        <v>50</v>
      </c>
      <c r="U17" s="24"/>
      <c r="V17" s="61">
        <v>50</v>
      </c>
      <c r="W17" s="24"/>
      <c r="X17" s="61">
        <v>50</v>
      </c>
      <c r="Y17" s="24"/>
    </row>
    <row r="18" spans="1:25" ht="75" x14ac:dyDescent="0.25">
      <c r="A18" s="4">
        <v>11</v>
      </c>
      <c r="B18" s="4"/>
      <c r="C18" s="4"/>
      <c r="D18" s="8" t="s">
        <v>1110</v>
      </c>
      <c r="E18" s="8"/>
      <c r="F18" s="7" t="s">
        <v>1109</v>
      </c>
      <c r="G18" s="7" t="s">
        <v>1108</v>
      </c>
      <c r="H18" s="7" t="s">
        <v>1107</v>
      </c>
      <c r="I18" s="7" t="s">
        <v>1106</v>
      </c>
      <c r="J18" s="61">
        <v>100</v>
      </c>
      <c r="K18" s="24" t="s">
        <v>1105</v>
      </c>
      <c r="L18" s="61">
        <v>100</v>
      </c>
      <c r="M18" s="24"/>
      <c r="N18" s="61">
        <v>100</v>
      </c>
      <c r="O18" s="24"/>
      <c r="P18" s="61">
        <v>100</v>
      </c>
      <c r="Q18" s="24"/>
      <c r="R18" s="61">
        <v>100</v>
      </c>
      <c r="S18" s="24"/>
      <c r="T18" s="61">
        <v>100</v>
      </c>
      <c r="U18" s="24"/>
      <c r="V18" s="61">
        <v>100</v>
      </c>
      <c r="W18" s="24"/>
      <c r="X18" s="61">
        <v>100</v>
      </c>
      <c r="Y18" s="24"/>
    </row>
    <row r="19" spans="1:25" s="51" customFormat="1" ht="87" customHeight="1" x14ac:dyDescent="0.25">
      <c r="A19" s="19"/>
      <c r="B19" s="19"/>
      <c r="C19" s="20" t="s">
        <v>1104</v>
      </c>
      <c r="D19" s="20"/>
      <c r="E19" s="20"/>
      <c r="F19" s="55" t="s">
        <v>1103</v>
      </c>
      <c r="G19" s="55"/>
      <c r="H19" s="55"/>
      <c r="I19" s="55"/>
      <c r="J19" s="53">
        <f>AVERAGE(J20:J24)</f>
        <v>30</v>
      </c>
      <c r="K19" s="52"/>
      <c r="L19" s="53">
        <f>AVERAGE(L20:L24)</f>
        <v>30</v>
      </c>
      <c r="M19" s="52"/>
      <c r="N19" s="53">
        <f>AVERAGE(N20:N24)</f>
        <v>30</v>
      </c>
      <c r="O19" s="52"/>
      <c r="P19" s="53">
        <f>AVERAGE(P20:P24)</f>
        <v>30</v>
      </c>
      <c r="Q19" s="52"/>
      <c r="R19" s="53">
        <f>AVERAGE(R20:R24)</f>
        <v>30</v>
      </c>
      <c r="S19" s="52"/>
      <c r="T19" s="53">
        <f>AVERAGE(T20:T24)</f>
        <v>30</v>
      </c>
      <c r="U19" s="52"/>
      <c r="V19" s="52">
        <f>AVERAGE(V20:V24)</f>
        <v>30</v>
      </c>
      <c r="W19" s="17"/>
      <c r="X19" s="52">
        <f>AVERAGE(X20:X24)</f>
        <v>30</v>
      </c>
      <c r="Y19" s="52"/>
    </row>
    <row r="20" spans="1:25" ht="165" x14ac:dyDescent="0.25">
      <c r="A20" s="4">
        <v>12</v>
      </c>
      <c r="B20" s="4"/>
      <c r="D20" s="8" t="s">
        <v>1102</v>
      </c>
      <c r="E20" s="8"/>
      <c r="F20" s="7" t="s">
        <v>1101</v>
      </c>
      <c r="G20" s="7" t="s">
        <v>229</v>
      </c>
      <c r="H20" s="7" t="s">
        <v>1100</v>
      </c>
      <c r="I20" s="7" t="s">
        <v>61</v>
      </c>
      <c r="J20" s="25">
        <v>50</v>
      </c>
      <c r="K20" s="24" t="s">
        <v>1099</v>
      </c>
      <c r="L20" s="25">
        <v>50</v>
      </c>
      <c r="M20" s="24"/>
      <c r="N20" s="25">
        <v>50</v>
      </c>
      <c r="O20" s="24"/>
      <c r="P20" s="25">
        <v>50</v>
      </c>
      <c r="Q20" s="24"/>
      <c r="R20" s="25">
        <v>50</v>
      </c>
      <c r="S20" s="24"/>
      <c r="T20" s="25">
        <v>50</v>
      </c>
      <c r="U20" s="24"/>
      <c r="V20" s="25">
        <v>50</v>
      </c>
      <c r="W20" s="24"/>
      <c r="X20" s="25">
        <v>50</v>
      </c>
      <c r="Y20" s="32" t="s">
        <v>1098</v>
      </c>
    </row>
    <row r="21" spans="1:25" ht="165" x14ac:dyDescent="0.25">
      <c r="A21" s="4">
        <v>13</v>
      </c>
      <c r="B21" s="4"/>
      <c r="C21" s="4"/>
      <c r="D21" s="8" t="s">
        <v>1097</v>
      </c>
      <c r="E21" s="8"/>
      <c r="F21" s="7" t="s">
        <v>1096</v>
      </c>
      <c r="G21" s="7" t="s">
        <v>1095</v>
      </c>
      <c r="H21" s="7" t="s">
        <v>1094</v>
      </c>
      <c r="I21" s="7" t="s">
        <v>1088</v>
      </c>
      <c r="J21" s="25">
        <v>50</v>
      </c>
      <c r="K21" s="92" t="s">
        <v>1093</v>
      </c>
      <c r="L21" s="25">
        <v>50</v>
      </c>
      <c r="M21" s="24"/>
      <c r="N21" s="25">
        <v>50</v>
      </c>
      <c r="O21" s="24"/>
      <c r="P21" s="25">
        <v>50</v>
      </c>
      <c r="Q21" s="24"/>
      <c r="R21" s="25">
        <v>50</v>
      </c>
      <c r="S21" s="24"/>
      <c r="T21" s="25">
        <v>50</v>
      </c>
      <c r="U21" s="24"/>
      <c r="V21" s="25">
        <v>50</v>
      </c>
      <c r="W21" s="24"/>
      <c r="X21" s="25">
        <v>50</v>
      </c>
    </row>
    <row r="22" spans="1:25" ht="135" x14ac:dyDescent="0.25">
      <c r="A22" s="4">
        <v>14</v>
      </c>
      <c r="B22" s="4"/>
      <c r="C22" s="4"/>
      <c r="D22" s="8" t="s">
        <v>1092</v>
      </c>
      <c r="E22" s="8"/>
      <c r="F22" s="7" t="s">
        <v>1091</v>
      </c>
      <c r="G22" s="7" t="s">
        <v>1090</v>
      </c>
      <c r="H22" s="7" t="s">
        <v>1089</v>
      </c>
      <c r="I22" s="7" t="s">
        <v>1088</v>
      </c>
      <c r="J22" s="61">
        <v>0</v>
      </c>
      <c r="K22" s="32" t="s">
        <v>1087</v>
      </c>
      <c r="L22" s="61">
        <v>0</v>
      </c>
      <c r="M22" s="24"/>
      <c r="N22" s="61">
        <v>0</v>
      </c>
      <c r="O22" s="24"/>
      <c r="P22" s="61">
        <v>0</v>
      </c>
      <c r="Q22" s="24"/>
      <c r="R22" s="61">
        <v>0</v>
      </c>
      <c r="S22" s="24"/>
      <c r="T22" s="61">
        <v>0</v>
      </c>
      <c r="U22" s="24"/>
      <c r="V22" s="61">
        <v>0</v>
      </c>
      <c r="W22" s="24"/>
      <c r="X22" s="61">
        <v>0</v>
      </c>
      <c r="Y22" s="24"/>
    </row>
    <row r="23" spans="1:25" ht="135" x14ac:dyDescent="0.25">
      <c r="A23" s="4">
        <v>15</v>
      </c>
      <c r="B23" s="4"/>
      <c r="C23" s="4"/>
      <c r="D23" s="8" t="s">
        <v>1086</v>
      </c>
      <c r="E23" s="8"/>
      <c r="F23" s="7" t="s">
        <v>1085</v>
      </c>
      <c r="G23" s="7" t="s">
        <v>1084</v>
      </c>
      <c r="H23" s="7" t="s">
        <v>1083</v>
      </c>
      <c r="I23" s="7" t="s">
        <v>1082</v>
      </c>
      <c r="J23" s="61">
        <v>50</v>
      </c>
      <c r="K23" s="32" t="s">
        <v>1081</v>
      </c>
      <c r="L23" s="61">
        <v>50</v>
      </c>
      <c r="M23" s="24"/>
      <c r="N23" s="61">
        <v>50</v>
      </c>
      <c r="O23" s="24"/>
      <c r="P23" s="61">
        <v>50</v>
      </c>
      <c r="Q23" s="24"/>
      <c r="R23" s="61">
        <v>50</v>
      </c>
      <c r="S23" s="24"/>
      <c r="T23" s="61">
        <v>50</v>
      </c>
      <c r="U23" s="24"/>
      <c r="V23" s="61">
        <v>50</v>
      </c>
      <c r="W23" s="24"/>
      <c r="X23" s="61">
        <v>50</v>
      </c>
      <c r="Y23" s="24"/>
    </row>
    <row r="24" spans="1:25" ht="135" x14ac:dyDescent="0.25">
      <c r="A24" s="4">
        <v>16</v>
      </c>
      <c r="B24" s="4"/>
      <c r="C24" s="4"/>
      <c r="D24" s="8" t="s">
        <v>1080</v>
      </c>
      <c r="E24" s="8"/>
      <c r="F24" s="7" t="s">
        <v>1079</v>
      </c>
      <c r="G24" s="7" t="s">
        <v>650</v>
      </c>
      <c r="H24" s="7" t="s">
        <v>649</v>
      </c>
      <c r="I24" s="7" t="s">
        <v>648</v>
      </c>
      <c r="J24" s="61">
        <v>0</v>
      </c>
      <c r="K24" s="24"/>
      <c r="L24" s="61">
        <v>0</v>
      </c>
      <c r="M24" s="24"/>
      <c r="N24" s="61">
        <v>0</v>
      </c>
      <c r="O24" s="24"/>
      <c r="P24" s="61">
        <v>0</v>
      </c>
      <c r="Q24" s="24"/>
      <c r="R24" s="61">
        <v>0</v>
      </c>
      <c r="S24" s="24"/>
      <c r="T24" s="61">
        <v>0</v>
      </c>
      <c r="U24" s="24"/>
      <c r="V24" s="61">
        <v>0</v>
      </c>
      <c r="W24" s="24"/>
      <c r="X24" s="61">
        <v>0</v>
      </c>
      <c r="Y24" s="24"/>
    </row>
    <row r="25" spans="1:25" s="51" customFormat="1" ht="60" x14ac:dyDescent="0.25">
      <c r="A25" s="19"/>
      <c r="B25" s="19"/>
      <c r="C25" s="20" t="s">
        <v>1078</v>
      </c>
      <c r="D25" s="20"/>
      <c r="E25" s="20"/>
      <c r="F25" s="55" t="s">
        <v>1077</v>
      </c>
      <c r="G25" s="55"/>
      <c r="H25" s="55"/>
      <c r="I25" s="55"/>
      <c r="J25" s="109">
        <f>AVERAGE(J26:J29)</f>
        <v>87.5</v>
      </c>
      <c r="K25" s="108"/>
      <c r="L25" s="109">
        <f>AVERAGE(L26:L29)</f>
        <v>87.5</v>
      </c>
      <c r="M25" s="108"/>
      <c r="N25" s="109">
        <f>AVERAGE(N26:N29)</f>
        <v>87.5</v>
      </c>
      <c r="O25" s="108"/>
      <c r="P25" s="109">
        <f>AVERAGE(P26:P29)</f>
        <v>87.5</v>
      </c>
      <c r="Q25" s="108"/>
      <c r="R25" s="109">
        <f>AVERAGE(R26:R29)</f>
        <v>87.5</v>
      </c>
      <c r="S25" s="108"/>
      <c r="T25" s="109">
        <f>AVERAGE(T26:T29)</f>
        <v>87.5</v>
      </c>
      <c r="U25" s="108"/>
      <c r="V25" s="109">
        <f>AVERAGE(V26:V29)</f>
        <v>87.5</v>
      </c>
      <c r="W25" s="17"/>
      <c r="X25" s="109">
        <f>AVERAGE(X26:X29)</f>
        <v>87.5</v>
      </c>
      <c r="Y25" s="108"/>
    </row>
    <row r="26" spans="1:25" ht="45" x14ac:dyDescent="0.25">
      <c r="A26" s="4">
        <v>17</v>
      </c>
      <c r="B26" s="4"/>
      <c r="C26" s="4"/>
      <c r="D26" s="8" t="s">
        <v>1076</v>
      </c>
      <c r="E26" s="8"/>
      <c r="F26" s="7" t="s">
        <v>1075</v>
      </c>
      <c r="G26" s="7" t="s">
        <v>518</v>
      </c>
      <c r="H26" s="7" t="s">
        <v>1074</v>
      </c>
      <c r="I26" s="7" t="s">
        <v>1073</v>
      </c>
      <c r="J26" s="61">
        <v>100</v>
      </c>
      <c r="K26" s="24"/>
      <c r="L26" s="61">
        <v>100</v>
      </c>
      <c r="M26" s="24"/>
      <c r="N26" s="61">
        <v>100</v>
      </c>
      <c r="O26" s="24"/>
      <c r="P26" s="61">
        <v>100</v>
      </c>
      <c r="Q26" s="24"/>
      <c r="R26" s="61">
        <v>100</v>
      </c>
      <c r="S26" s="24"/>
      <c r="T26" s="61">
        <v>100</v>
      </c>
      <c r="U26" s="24"/>
      <c r="V26" s="61">
        <v>100</v>
      </c>
      <c r="W26" s="24"/>
      <c r="X26" s="61">
        <v>100</v>
      </c>
      <c r="Y26" s="24"/>
    </row>
    <row r="27" spans="1:25" ht="180" x14ac:dyDescent="0.25">
      <c r="A27" s="4">
        <v>18</v>
      </c>
      <c r="B27" s="4"/>
      <c r="C27" s="4"/>
      <c r="D27" s="8" t="s">
        <v>1072</v>
      </c>
      <c r="E27" s="8"/>
      <c r="F27" s="7" t="s">
        <v>1071</v>
      </c>
      <c r="G27" s="7" t="s">
        <v>1068</v>
      </c>
      <c r="H27" s="7" t="s">
        <v>1067</v>
      </c>
      <c r="I27" s="7" t="s">
        <v>1066</v>
      </c>
      <c r="J27" s="61">
        <v>100</v>
      </c>
      <c r="K27" s="32" t="s">
        <v>1070</v>
      </c>
      <c r="L27" s="61">
        <v>100</v>
      </c>
      <c r="M27" s="5"/>
      <c r="N27" s="61">
        <v>100</v>
      </c>
      <c r="O27" s="5"/>
      <c r="P27" s="61">
        <v>100</v>
      </c>
      <c r="Q27" s="5"/>
      <c r="R27" s="61">
        <v>100</v>
      </c>
      <c r="S27" s="5"/>
      <c r="T27" s="61">
        <v>100</v>
      </c>
      <c r="U27" s="5"/>
      <c r="V27" s="61">
        <v>100</v>
      </c>
      <c r="W27" s="24"/>
      <c r="X27" s="61">
        <v>100</v>
      </c>
      <c r="Y27" s="5"/>
    </row>
    <row r="28" spans="1:25" ht="150" x14ac:dyDescent="0.25">
      <c r="A28" s="4">
        <v>19</v>
      </c>
      <c r="B28" s="4"/>
      <c r="C28" s="4"/>
      <c r="D28" s="8" t="s">
        <v>520</v>
      </c>
      <c r="E28" s="8"/>
      <c r="F28" s="7" t="s">
        <v>1069</v>
      </c>
      <c r="G28" s="7" t="s">
        <v>1068</v>
      </c>
      <c r="H28" s="7" t="s">
        <v>1067</v>
      </c>
      <c r="I28" s="7" t="s">
        <v>1066</v>
      </c>
      <c r="J28" s="73">
        <v>50</v>
      </c>
      <c r="K28" s="70" t="s">
        <v>1065</v>
      </c>
      <c r="L28" s="73">
        <v>50</v>
      </c>
      <c r="M28" s="70"/>
      <c r="N28" s="73">
        <v>50</v>
      </c>
      <c r="O28" s="70"/>
      <c r="P28" s="73">
        <v>50</v>
      </c>
      <c r="Q28" s="70"/>
      <c r="R28" s="73">
        <v>50</v>
      </c>
      <c r="S28" s="70"/>
      <c r="T28" s="73">
        <v>50</v>
      </c>
      <c r="U28" s="70"/>
      <c r="V28" s="73">
        <v>50</v>
      </c>
      <c r="W28" s="70"/>
      <c r="X28" s="73">
        <v>50</v>
      </c>
      <c r="Y28" s="70"/>
    </row>
    <row r="29" spans="1:25" ht="105" x14ac:dyDescent="0.25">
      <c r="A29" s="4">
        <v>20</v>
      </c>
      <c r="B29" s="4"/>
      <c r="C29" s="4"/>
      <c r="D29" s="8" t="s">
        <v>1064</v>
      </c>
      <c r="E29" s="8"/>
      <c r="F29" s="7" t="s">
        <v>1063</v>
      </c>
      <c r="G29" s="7" t="s">
        <v>1062</v>
      </c>
      <c r="H29" s="7" t="s">
        <v>1061</v>
      </c>
      <c r="I29" s="7" t="s">
        <v>1060</v>
      </c>
      <c r="J29" s="61">
        <v>100</v>
      </c>
      <c r="K29" s="24"/>
      <c r="L29" s="61">
        <v>100</v>
      </c>
      <c r="M29" s="24"/>
      <c r="N29" s="61">
        <v>100</v>
      </c>
      <c r="O29" s="24"/>
      <c r="P29" s="61">
        <v>100</v>
      </c>
      <c r="Q29" s="24"/>
      <c r="R29" s="61">
        <v>100</v>
      </c>
      <c r="S29" s="24"/>
      <c r="T29" s="61">
        <v>100</v>
      </c>
      <c r="U29" s="24"/>
      <c r="V29" s="61">
        <v>100</v>
      </c>
      <c r="W29" s="24"/>
      <c r="X29" s="61">
        <v>100</v>
      </c>
      <c r="Y29" s="24"/>
    </row>
    <row r="30" spans="1:25" s="51" customFormat="1" ht="108.75" customHeight="1" x14ac:dyDescent="0.25">
      <c r="A30" s="19"/>
      <c r="B30" s="20" t="s">
        <v>1059</v>
      </c>
      <c r="C30" s="19"/>
      <c r="D30" s="19"/>
      <c r="E30" s="19"/>
      <c r="F30" s="19" t="s">
        <v>1058</v>
      </c>
      <c r="G30" s="19"/>
      <c r="H30" s="19"/>
      <c r="I30" s="19"/>
      <c r="J30" s="53">
        <f>AVERAGE(J31,J41,J60,J66)</f>
        <v>48.333333333333336</v>
      </c>
      <c r="K30" s="52"/>
      <c r="L30" s="53">
        <f>AVERAGE(L31,L41,L60,L66)</f>
        <v>48.333333333333336</v>
      </c>
      <c r="M30" s="52"/>
      <c r="N30" s="53">
        <f>AVERAGE(N31,N41,N60,N66)</f>
        <v>48.333333333333336</v>
      </c>
      <c r="O30" s="52"/>
      <c r="P30" s="53">
        <f>AVERAGE(P31,P41,P60,P66)</f>
        <v>48.333333333333336</v>
      </c>
      <c r="Q30" s="52"/>
      <c r="R30" s="53">
        <f>AVERAGE(R31,R41,R60,R66)</f>
        <v>48.333333333333336</v>
      </c>
      <c r="S30" s="52"/>
      <c r="T30" s="53">
        <f>AVERAGE(T31,T41,T60,T66)</f>
        <v>48.333333333333336</v>
      </c>
      <c r="U30" s="52"/>
      <c r="V30" s="53">
        <f>AVERAGE(V31,V41,V60,V66)</f>
        <v>46.19047619047619</v>
      </c>
      <c r="W30" s="17"/>
      <c r="X30" s="53">
        <f>AVERAGE(X31,X41,X60,X66)</f>
        <v>46.19047619047619</v>
      </c>
      <c r="Y30" s="52"/>
    </row>
    <row r="31" spans="1:25" s="51" customFormat="1" ht="97.5" customHeight="1" x14ac:dyDescent="0.25">
      <c r="A31" s="19"/>
      <c r="B31" s="19"/>
      <c r="C31" s="20" t="s">
        <v>1057</v>
      </c>
      <c r="D31" s="19"/>
      <c r="E31" s="19"/>
      <c r="F31" s="19" t="s">
        <v>1056</v>
      </c>
      <c r="G31" s="19"/>
      <c r="H31" s="19"/>
      <c r="I31" s="19"/>
      <c r="J31" s="53">
        <f>AVERAGE(J32:J35,J38:J40)</f>
        <v>53.571428571428569</v>
      </c>
      <c r="K31" s="52"/>
      <c r="L31" s="53">
        <f>AVERAGE(L32:L35,L38:L40)</f>
        <v>53.571428571428569</v>
      </c>
      <c r="M31" s="52"/>
      <c r="N31" s="53">
        <f>AVERAGE(N32:N35,N38:N40)</f>
        <v>53.571428571428569</v>
      </c>
      <c r="O31" s="52"/>
      <c r="P31" s="53">
        <f>AVERAGE(P32:P35,P38:P40)</f>
        <v>53.571428571428569</v>
      </c>
      <c r="Q31" s="52"/>
      <c r="R31" s="53">
        <f>AVERAGE(R32:R35,R38:R40)</f>
        <v>53.571428571428569</v>
      </c>
      <c r="S31" s="52"/>
      <c r="T31" s="53">
        <f>AVERAGE(T32:T35,T38:T40)</f>
        <v>53.571428571428569</v>
      </c>
      <c r="U31" s="52"/>
      <c r="V31" s="53">
        <f>AVERAGE(V32:V35,V38:V40)</f>
        <v>46.428571428571431</v>
      </c>
      <c r="W31" s="17"/>
      <c r="X31" s="53">
        <f>AVERAGE(X32:X35,X38:X40)</f>
        <v>46.428571428571431</v>
      </c>
      <c r="Y31" s="52"/>
    </row>
    <row r="32" spans="1:25" ht="117.75" customHeight="1" x14ac:dyDescent="0.25">
      <c r="A32" s="4">
        <v>21</v>
      </c>
      <c r="B32" s="4"/>
      <c r="C32" s="4"/>
      <c r="D32" s="8" t="s">
        <v>511</v>
      </c>
      <c r="E32" s="8"/>
      <c r="F32" s="7" t="s">
        <v>1055</v>
      </c>
      <c r="G32" s="7" t="s">
        <v>1054</v>
      </c>
      <c r="H32" s="7" t="s">
        <v>1053</v>
      </c>
      <c r="I32" s="7" t="s">
        <v>1052</v>
      </c>
      <c r="J32" s="61">
        <v>100</v>
      </c>
      <c r="K32" s="24" t="s">
        <v>1051</v>
      </c>
      <c r="L32" s="61">
        <v>100</v>
      </c>
      <c r="M32" s="5"/>
      <c r="N32" s="61">
        <v>100</v>
      </c>
      <c r="O32" s="5"/>
      <c r="P32" s="61">
        <v>100</v>
      </c>
      <c r="Q32" s="5"/>
      <c r="R32" s="61">
        <v>100</v>
      </c>
      <c r="S32" s="5"/>
      <c r="T32" s="61">
        <v>100</v>
      </c>
      <c r="U32" s="5"/>
      <c r="V32" s="61">
        <v>100</v>
      </c>
      <c r="W32" s="5"/>
      <c r="X32" s="61">
        <v>100</v>
      </c>
      <c r="Y32" s="24" t="s">
        <v>1050</v>
      </c>
    </row>
    <row r="33" spans="1:25" ht="135" x14ac:dyDescent="0.25">
      <c r="A33" s="4">
        <v>22</v>
      </c>
      <c r="B33" s="4"/>
      <c r="C33" s="4"/>
      <c r="D33" s="8" t="s">
        <v>1049</v>
      </c>
      <c r="E33" s="8"/>
      <c r="F33" s="7" t="s">
        <v>1048</v>
      </c>
      <c r="G33" s="7" t="s">
        <v>1047</v>
      </c>
      <c r="H33" s="7" t="s">
        <v>1046</v>
      </c>
      <c r="I33" s="7" t="s">
        <v>1045</v>
      </c>
      <c r="J33" s="61">
        <v>100</v>
      </c>
      <c r="K33" s="24" t="s">
        <v>1044</v>
      </c>
      <c r="L33" s="61">
        <v>100</v>
      </c>
      <c r="M33" s="5"/>
      <c r="N33" s="61">
        <v>100</v>
      </c>
      <c r="O33" s="5"/>
      <c r="P33" s="61">
        <v>100</v>
      </c>
      <c r="Q33" s="5"/>
      <c r="R33" s="61">
        <v>100</v>
      </c>
      <c r="S33" s="5"/>
      <c r="T33" s="61">
        <v>100</v>
      </c>
      <c r="U33" s="24" t="s">
        <v>1044</v>
      </c>
      <c r="V33" s="61">
        <v>50</v>
      </c>
      <c r="W33" s="24"/>
      <c r="X33" s="61">
        <v>50</v>
      </c>
      <c r="Y33" s="107"/>
    </row>
    <row r="34" spans="1:25" ht="90" x14ac:dyDescent="0.25">
      <c r="A34" s="4">
        <v>23</v>
      </c>
      <c r="B34" s="4"/>
      <c r="C34" s="4"/>
      <c r="D34" s="8" t="s">
        <v>503</v>
      </c>
      <c r="E34" s="8"/>
      <c r="F34" s="7" t="s">
        <v>1043</v>
      </c>
      <c r="G34" s="7" t="s">
        <v>1042</v>
      </c>
      <c r="H34" s="7" t="s">
        <v>1041</v>
      </c>
      <c r="I34" s="7" t="s">
        <v>1040</v>
      </c>
      <c r="J34" s="61">
        <v>100</v>
      </c>
      <c r="K34" s="32" t="s">
        <v>1039</v>
      </c>
      <c r="L34" s="61">
        <v>100</v>
      </c>
      <c r="M34" s="5"/>
      <c r="N34" s="61">
        <v>100</v>
      </c>
      <c r="O34" s="5"/>
      <c r="P34" s="61">
        <v>100</v>
      </c>
      <c r="Q34" s="5"/>
      <c r="R34" s="61">
        <v>100</v>
      </c>
      <c r="S34" s="5"/>
      <c r="T34" s="61">
        <v>100</v>
      </c>
      <c r="U34" s="5"/>
      <c r="V34" s="61">
        <v>100</v>
      </c>
      <c r="W34" s="24"/>
      <c r="X34" s="61">
        <v>100</v>
      </c>
      <c r="Y34" s="5"/>
    </row>
    <row r="35" spans="1:25" s="64" customFormat="1" ht="51.75" x14ac:dyDescent="0.25">
      <c r="A35" s="15">
        <v>24</v>
      </c>
      <c r="B35" s="15"/>
      <c r="C35" s="15"/>
      <c r="D35" s="76" t="s">
        <v>1038</v>
      </c>
      <c r="E35" s="76"/>
      <c r="F35" s="12" t="s">
        <v>1038</v>
      </c>
      <c r="G35" s="12"/>
      <c r="H35" s="12"/>
      <c r="I35" s="12"/>
      <c r="J35" s="66">
        <f>AVERAGE(J36:J37)</f>
        <v>75</v>
      </c>
      <c r="K35" s="10"/>
      <c r="L35" s="66">
        <f>AVERAGE(L36:L37)</f>
        <v>75</v>
      </c>
      <c r="M35" s="67"/>
      <c r="N35" s="66">
        <f>AVERAGE(N36:N37)</f>
        <v>75</v>
      </c>
      <c r="O35" s="65"/>
      <c r="P35" s="66">
        <f>AVERAGE(P36:P37)</f>
        <v>75</v>
      </c>
      <c r="Q35" s="65"/>
      <c r="R35" s="66">
        <f>AVERAGE(R36:R37)</f>
        <v>75</v>
      </c>
      <c r="S35" s="10"/>
      <c r="T35" s="66">
        <f>AVERAGE(T36:T37)</f>
        <v>75</v>
      </c>
      <c r="U35" s="10"/>
      <c r="V35" s="66">
        <f>AVERAGE(V36:V37)</f>
        <v>75</v>
      </c>
      <c r="W35" s="10"/>
      <c r="X35" s="66">
        <f>AVERAGE(X36:X37)</f>
        <v>75</v>
      </c>
      <c r="Y35" s="65"/>
    </row>
    <row r="36" spans="1:25" ht="90" x14ac:dyDescent="0.25">
      <c r="A36" s="4" t="s">
        <v>1037</v>
      </c>
      <c r="B36" s="4"/>
      <c r="C36" s="4"/>
      <c r="D36" s="8"/>
      <c r="E36" s="8" t="s">
        <v>1036</v>
      </c>
      <c r="F36" s="7" t="s">
        <v>1035</v>
      </c>
      <c r="G36" s="7" t="s">
        <v>1034</v>
      </c>
      <c r="H36" s="7" t="s">
        <v>1033</v>
      </c>
      <c r="I36" s="7" t="s">
        <v>1032</v>
      </c>
      <c r="J36" s="61">
        <v>50</v>
      </c>
      <c r="K36" s="32" t="s">
        <v>1031</v>
      </c>
      <c r="L36" s="61">
        <v>50</v>
      </c>
      <c r="M36" s="5"/>
      <c r="N36" s="61">
        <v>50</v>
      </c>
      <c r="O36" s="5"/>
      <c r="P36" s="61">
        <v>50</v>
      </c>
      <c r="Q36" s="5"/>
      <c r="R36" s="61">
        <v>50</v>
      </c>
      <c r="S36" s="5"/>
      <c r="T36" s="61">
        <v>50</v>
      </c>
      <c r="U36" s="5"/>
      <c r="V36" s="61">
        <v>50</v>
      </c>
      <c r="W36" s="24"/>
      <c r="X36" s="61">
        <v>50</v>
      </c>
      <c r="Y36" s="5"/>
    </row>
    <row r="37" spans="1:25" ht="30" x14ac:dyDescent="0.25">
      <c r="A37" s="4" t="s">
        <v>1030</v>
      </c>
      <c r="B37" s="4"/>
      <c r="C37" s="4"/>
      <c r="D37" s="8"/>
      <c r="E37" s="8" t="s">
        <v>1029</v>
      </c>
      <c r="F37" s="7" t="s">
        <v>1028</v>
      </c>
      <c r="G37" s="7" t="s">
        <v>1027</v>
      </c>
      <c r="H37" s="7" t="s">
        <v>1026</v>
      </c>
      <c r="I37" s="7" t="s">
        <v>1025</v>
      </c>
      <c r="J37" s="61">
        <v>100</v>
      </c>
      <c r="K37" s="5"/>
      <c r="L37" s="61">
        <v>100</v>
      </c>
      <c r="M37" s="5"/>
      <c r="N37" s="61">
        <v>100</v>
      </c>
      <c r="O37" s="5"/>
      <c r="P37" s="61">
        <v>100</v>
      </c>
      <c r="Q37" s="5"/>
      <c r="R37" s="61">
        <v>100</v>
      </c>
      <c r="S37" s="5"/>
      <c r="T37" s="61">
        <v>100</v>
      </c>
      <c r="U37" s="5"/>
      <c r="V37" s="61">
        <v>100</v>
      </c>
      <c r="W37" s="24"/>
      <c r="X37" s="61">
        <v>100</v>
      </c>
      <c r="Y37" s="5"/>
    </row>
    <row r="38" spans="1:25" ht="90" x14ac:dyDescent="0.25">
      <c r="A38" s="4">
        <v>25</v>
      </c>
      <c r="B38" s="4"/>
      <c r="C38" s="4"/>
      <c r="D38" s="8" t="s">
        <v>1024</v>
      </c>
      <c r="E38" s="8"/>
      <c r="F38" s="7" t="s">
        <v>1023</v>
      </c>
      <c r="G38" s="7" t="s">
        <v>225</v>
      </c>
      <c r="H38" s="7" t="s">
        <v>1022</v>
      </c>
      <c r="I38" s="7" t="s">
        <v>1021</v>
      </c>
      <c r="J38" s="25">
        <v>0</v>
      </c>
      <c r="K38" s="32" t="s">
        <v>1020</v>
      </c>
      <c r="L38" s="25">
        <v>0</v>
      </c>
      <c r="M38" s="24"/>
      <c r="N38" s="25">
        <v>0</v>
      </c>
      <c r="O38" s="24"/>
      <c r="P38" s="25">
        <v>0</v>
      </c>
      <c r="Q38" s="24"/>
      <c r="R38" s="25">
        <v>0</v>
      </c>
      <c r="S38" s="24"/>
      <c r="T38" s="25">
        <v>0</v>
      </c>
      <c r="U38" s="24"/>
      <c r="V38" s="25">
        <v>0</v>
      </c>
      <c r="W38" s="24"/>
      <c r="X38" s="25">
        <v>0</v>
      </c>
      <c r="Y38" s="24"/>
    </row>
    <row r="39" spans="1:25" ht="90" x14ac:dyDescent="0.25">
      <c r="A39" s="4">
        <v>26</v>
      </c>
      <c r="B39" s="4"/>
      <c r="C39" s="4"/>
      <c r="D39" s="8" t="s">
        <v>1019</v>
      </c>
      <c r="E39" s="8"/>
      <c r="F39" s="7" t="s">
        <v>1018</v>
      </c>
      <c r="G39" s="7" t="s">
        <v>1017</v>
      </c>
      <c r="H39" s="7" t="s">
        <v>1012</v>
      </c>
      <c r="I39" s="7" t="s">
        <v>1011</v>
      </c>
      <c r="J39" s="25">
        <v>0</v>
      </c>
      <c r="K39" s="32" t="s">
        <v>1016</v>
      </c>
      <c r="L39" s="25">
        <v>0</v>
      </c>
      <c r="M39" s="24"/>
      <c r="N39" s="25">
        <v>0</v>
      </c>
      <c r="O39" s="24"/>
      <c r="P39" s="25">
        <v>0</v>
      </c>
      <c r="Q39" s="24"/>
      <c r="R39" s="25">
        <v>0</v>
      </c>
      <c r="S39" s="24"/>
      <c r="T39" s="25">
        <v>0</v>
      </c>
      <c r="U39" s="24"/>
      <c r="V39" s="25">
        <v>0</v>
      </c>
      <c r="W39" s="24"/>
      <c r="X39" s="25">
        <v>0</v>
      </c>
      <c r="Y39" s="24"/>
    </row>
    <row r="40" spans="1:25" ht="90" x14ac:dyDescent="0.25">
      <c r="A40" s="4">
        <v>27</v>
      </c>
      <c r="B40" s="4"/>
      <c r="C40" s="4"/>
      <c r="D40" s="8" t="s">
        <v>1015</v>
      </c>
      <c r="E40" s="8"/>
      <c r="F40" s="7" t="s">
        <v>1014</v>
      </c>
      <c r="G40" s="7" t="s">
        <v>1013</v>
      </c>
      <c r="H40" s="7" t="s">
        <v>1012</v>
      </c>
      <c r="I40" s="7" t="s">
        <v>1011</v>
      </c>
      <c r="J40" s="25">
        <v>0</v>
      </c>
      <c r="K40" s="32" t="s">
        <v>1010</v>
      </c>
      <c r="L40" s="25">
        <v>0</v>
      </c>
      <c r="M40" s="24"/>
      <c r="N40" s="25">
        <v>0</v>
      </c>
      <c r="O40" s="24"/>
      <c r="P40" s="25">
        <v>0</v>
      </c>
      <c r="Q40" s="24"/>
      <c r="R40" s="25">
        <v>0</v>
      </c>
      <c r="S40" s="24"/>
      <c r="T40" s="25">
        <v>0</v>
      </c>
      <c r="U40" s="24"/>
      <c r="V40" s="25">
        <v>0</v>
      </c>
      <c r="W40" s="24"/>
      <c r="X40" s="25">
        <v>0</v>
      </c>
      <c r="Y40" s="24"/>
    </row>
    <row r="41" spans="1:25" s="51" customFormat="1" ht="148.5" customHeight="1" x14ac:dyDescent="0.25">
      <c r="A41" s="19"/>
      <c r="B41" s="19"/>
      <c r="C41" s="20" t="s">
        <v>1009</v>
      </c>
      <c r="D41" s="19"/>
      <c r="E41" s="19"/>
      <c r="F41" s="19" t="s">
        <v>1008</v>
      </c>
      <c r="G41" s="19"/>
      <c r="H41" s="19"/>
      <c r="I41" s="19"/>
      <c r="J41" s="53">
        <f>AVERAGE(J42,J49,J57:J59)</f>
        <v>31.428571428571427</v>
      </c>
      <c r="K41" s="17"/>
      <c r="L41" s="53">
        <f>AVERAGE(L42,L49,L57:L59)</f>
        <v>31.428571428571427</v>
      </c>
      <c r="M41" s="54"/>
      <c r="N41" s="53">
        <f>AVERAGE(N42,N49,N57:N59)</f>
        <v>31.428571428571427</v>
      </c>
      <c r="O41" s="52"/>
      <c r="P41" s="53">
        <f>AVERAGE(P42,P49,P57:P59)</f>
        <v>31.428571428571427</v>
      </c>
      <c r="Q41" s="52"/>
      <c r="R41" s="53">
        <f>AVERAGE(R42,R49,R57:R59)</f>
        <v>31.428571428571427</v>
      </c>
      <c r="S41" s="52"/>
      <c r="T41" s="53">
        <f>AVERAGE(T42,T49,T57:T59)</f>
        <v>31.428571428571427</v>
      </c>
      <c r="U41" s="52"/>
      <c r="V41" s="53">
        <f>AVERAGE(V42,V49,V57:V59)</f>
        <v>30</v>
      </c>
      <c r="W41" s="17"/>
      <c r="X41" s="53">
        <f>AVERAGE(X42,X49,X57:X59)</f>
        <v>30</v>
      </c>
      <c r="Y41" s="52"/>
    </row>
    <row r="42" spans="1:25" s="64" customFormat="1" ht="148.5" customHeight="1" x14ac:dyDescent="0.3">
      <c r="A42" s="15">
        <v>28</v>
      </c>
      <c r="B42" s="15"/>
      <c r="C42" s="14"/>
      <c r="D42" s="106" t="s">
        <v>1007</v>
      </c>
      <c r="E42" s="106"/>
      <c r="F42" s="15" t="s">
        <v>1007</v>
      </c>
      <c r="G42" s="15"/>
      <c r="H42" s="15"/>
      <c r="I42" s="15"/>
      <c r="J42" s="66">
        <f>AVERAGE(J43:J48)</f>
        <v>100</v>
      </c>
      <c r="K42" s="10"/>
      <c r="L42" s="66">
        <f>AVERAGE(L43:L48)</f>
        <v>100</v>
      </c>
      <c r="M42" s="67"/>
      <c r="N42" s="66">
        <f>AVERAGE(N43:N48)</f>
        <v>100</v>
      </c>
      <c r="O42" s="65"/>
      <c r="P42" s="66">
        <f>AVERAGE(P43:P48)</f>
        <v>100</v>
      </c>
      <c r="Q42" s="65"/>
      <c r="R42" s="66">
        <f>AVERAGE(R43:R48)</f>
        <v>100</v>
      </c>
      <c r="S42" s="65"/>
      <c r="T42" s="66">
        <f>AVERAGE(T43:T48)</f>
        <v>100</v>
      </c>
      <c r="U42" s="65"/>
      <c r="V42" s="66">
        <f>AVERAGE(V43:V48)</f>
        <v>100</v>
      </c>
      <c r="W42" s="10"/>
      <c r="X42" s="66">
        <f>AVERAGE(X43:X48)</f>
        <v>100</v>
      </c>
      <c r="Y42" s="65"/>
    </row>
    <row r="43" spans="1:25" ht="60" x14ac:dyDescent="0.25">
      <c r="A43" s="4" t="s">
        <v>1006</v>
      </c>
      <c r="B43" s="4"/>
      <c r="C43" s="4"/>
      <c r="D43" s="4"/>
      <c r="E43" s="8" t="s">
        <v>1005</v>
      </c>
      <c r="F43" s="7" t="s">
        <v>1004</v>
      </c>
      <c r="G43" s="7" t="s">
        <v>590</v>
      </c>
      <c r="H43" s="7" t="s">
        <v>603</v>
      </c>
      <c r="I43" s="7" t="s">
        <v>602</v>
      </c>
      <c r="J43" s="61">
        <v>100</v>
      </c>
      <c r="K43" s="5"/>
      <c r="L43" s="61">
        <v>100</v>
      </c>
      <c r="M43" s="5"/>
      <c r="N43" s="61">
        <v>100</v>
      </c>
      <c r="O43" s="5"/>
      <c r="P43" s="61">
        <v>100</v>
      </c>
      <c r="Q43" s="5"/>
      <c r="R43" s="61">
        <v>100</v>
      </c>
      <c r="S43" s="5"/>
      <c r="T43" s="61">
        <v>100</v>
      </c>
      <c r="U43" s="5"/>
      <c r="V43" s="61">
        <v>100</v>
      </c>
      <c r="W43" s="24"/>
      <c r="X43" s="61">
        <v>100</v>
      </c>
      <c r="Y43" s="5"/>
    </row>
    <row r="44" spans="1:25" ht="75" x14ac:dyDescent="0.25">
      <c r="A44" s="4" t="s">
        <v>1003</v>
      </c>
      <c r="B44" s="4"/>
      <c r="C44" s="4"/>
      <c r="D44" s="4"/>
      <c r="E44" s="8" t="s">
        <v>1002</v>
      </c>
      <c r="F44" s="7" t="s">
        <v>1001</v>
      </c>
      <c r="G44" s="7" t="s">
        <v>1000</v>
      </c>
      <c r="H44" s="7" t="s">
        <v>589</v>
      </c>
      <c r="I44" s="7" t="s">
        <v>434</v>
      </c>
      <c r="J44" s="61">
        <v>100</v>
      </c>
      <c r="K44" s="5"/>
      <c r="L44" s="61">
        <v>100</v>
      </c>
      <c r="M44" s="5"/>
      <c r="N44" s="61">
        <v>100</v>
      </c>
      <c r="O44" s="5"/>
      <c r="P44" s="61">
        <v>100</v>
      </c>
      <c r="Q44" s="5"/>
      <c r="R44" s="61">
        <v>100</v>
      </c>
      <c r="S44" s="5"/>
      <c r="T44" s="61">
        <v>100</v>
      </c>
      <c r="U44" s="5"/>
      <c r="V44" s="61">
        <v>100</v>
      </c>
      <c r="W44" s="24"/>
      <c r="X44" s="61">
        <v>100</v>
      </c>
      <c r="Y44" s="5"/>
    </row>
    <row r="45" spans="1:25" ht="120" x14ac:dyDescent="0.25">
      <c r="A45" s="4" t="s">
        <v>999</v>
      </c>
      <c r="B45" s="4"/>
      <c r="C45" s="4"/>
      <c r="D45" s="4"/>
      <c r="E45" s="8" t="s">
        <v>998</v>
      </c>
      <c r="F45" s="7" t="s">
        <v>997</v>
      </c>
      <c r="G45" s="7" t="s">
        <v>428</v>
      </c>
      <c r="H45" s="7" t="s">
        <v>427</v>
      </c>
      <c r="I45" s="7" t="s">
        <v>218</v>
      </c>
      <c r="J45" s="61"/>
      <c r="K45" s="24"/>
      <c r="L45" s="62"/>
      <c r="M45" s="63"/>
      <c r="N45" s="62"/>
      <c r="O45" s="62"/>
      <c r="P45" s="62"/>
      <c r="Q45" s="62"/>
      <c r="R45" s="62"/>
      <c r="S45" s="62"/>
      <c r="T45" s="62"/>
      <c r="U45" s="62"/>
      <c r="V45" s="62"/>
      <c r="W45" s="24"/>
      <c r="X45" s="62"/>
      <c r="Y45" s="62"/>
    </row>
    <row r="46" spans="1:25" ht="75" x14ac:dyDescent="0.25">
      <c r="A46" s="4" t="s">
        <v>996</v>
      </c>
      <c r="B46" s="4"/>
      <c r="C46" s="4"/>
      <c r="D46" s="4"/>
      <c r="E46" s="8" t="s">
        <v>995</v>
      </c>
      <c r="F46" s="7" t="s">
        <v>423</v>
      </c>
      <c r="G46" s="7" t="s">
        <v>422</v>
      </c>
      <c r="H46" s="7" t="s">
        <v>421</v>
      </c>
      <c r="I46" s="7" t="s">
        <v>420</v>
      </c>
      <c r="J46" s="61"/>
      <c r="K46" s="24"/>
      <c r="L46" s="62"/>
      <c r="M46" s="63"/>
      <c r="N46" s="62"/>
      <c r="O46" s="62"/>
      <c r="P46" s="62"/>
      <c r="Q46" s="62"/>
      <c r="R46" s="62"/>
      <c r="S46" s="62"/>
      <c r="T46" s="62"/>
      <c r="U46" s="62"/>
      <c r="V46" s="62"/>
      <c r="W46" s="5"/>
      <c r="X46" s="62"/>
      <c r="Y46" s="62"/>
    </row>
    <row r="47" spans="1:25" ht="90" x14ac:dyDescent="0.25">
      <c r="A47" s="4" t="s">
        <v>994</v>
      </c>
      <c r="B47" s="4"/>
      <c r="C47" s="4"/>
      <c r="D47" s="4"/>
      <c r="E47" s="8" t="s">
        <v>993</v>
      </c>
      <c r="F47" s="7" t="s">
        <v>992</v>
      </c>
      <c r="G47" s="7" t="s">
        <v>229</v>
      </c>
      <c r="H47" s="7" t="s">
        <v>260</v>
      </c>
      <c r="I47" s="7" t="s">
        <v>416</v>
      </c>
      <c r="J47" s="61"/>
      <c r="K47" s="24"/>
      <c r="L47" s="62"/>
      <c r="M47" s="63"/>
      <c r="N47" s="62"/>
      <c r="O47" s="62"/>
      <c r="P47" s="62"/>
      <c r="Q47" s="62"/>
      <c r="R47" s="62"/>
      <c r="S47" s="62"/>
      <c r="T47" s="62"/>
      <c r="U47" s="62"/>
      <c r="V47" s="62"/>
      <c r="W47" s="24"/>
      <c r="X47" s="62"/>
      <c r="Y47" s="62"/>
    </row>
    <row r="48" spans="1:25" ht="45" x14ac:dyDescent="0.25">
      <c r="A48" s="4" t="s">
        <v>991</v>
      </c>
      <c r="B48" s="4"/>
      <c r="C48" s="4"/>
      <c r="D48" s="4"/>
      <c r="E48" s="8" t="s">
        <v>990</v>
      </c>
      <c r="F48" s="7" t="s">
        <v>413</v>
      </c>
      <c r="G48" s="7" t="s">
        <v>412</v>
      </c>
      <c r="H48" s="7" t="s">
        <v>411</v>
      </c>
      <c r="I48" s="7" t="s">
        <v>410</v>
      </c>
      <c r="J48" s="61"/>
      <c r="K48" s="24"/>
      <c r="L48" s="62"/>
      <c r="M48" s="63"/>
      <c r="N48" s="62"/>
      <c r="O48" s="62"/>
      <c r="P48" s="62"/>
      <c r="Q48" s="62"/>
      <c r="R48" s="62"/>
      <c r="S48" s="62"/>
      <c r="T48" s="62"/>
      <c r="U48" s="62"/>
      <c r="V48" s="62"/>
      <c r="W48" s="24"/>
      <c r="X48" s="62"/>
      <c r="Y48" s="62"/>
    </row>
    <row r="49" spans="1:25" s="64" customFormat="1" ht="69" x14ac:dyDescent="0.25">
      <c r="A49" s="15"/>
      <c r="B49" s="15"/>
      <c r="C49" s="15"/>
      <c r="D49" s="76" t="s">
        <v>989</v>
      </c>
      <c r="E49" s="76"/>
      <c r="F49" s="12" t="s">
        <v>989</v>
      </c>
      <c r="G49" s="12"/>
      <c r="H49" s="12"/>
      <c r="I49" s="12"/>
      <c r="J49" s="66">
        <f>AVERAGE(J50:J56)</f>
        <v>7.1428571428571432</v>
      </c>
      <c r="K49" s="10"/>
      <c r="L49" s="66">
        <f>AVERAGE(L50:L56)</f>
        <v>7.1428571428571432</v>
      </c>
      <c r="M49" s="67"/>
      <c r="N49" s="66">
        <f>AVERAGE(N50:N56)</f>
        <v>7.1428571428571432</v>
      </c>
      <c r="O49" s="65"/>
      <c r="P49" s="66">
        <f>AVERAGE(P50:P56)</f>
        <v>7.1428571428571432</v>
      </c>
      <c r="Q49" s="65"/>
      <c r="R49" s="66">
        <f>AVERAGE(R50:R56)</f>
        <v>7.1428571428571432</v>
      </c>
      <c r="S49" s="65"/>
      <c r="T49" s="66">
        <f>AVERAGE(T50:T56)</f>
        <v>7.1428571428571432</v>
      </c>
      <c r="U49" s="65"/>
      <c r="V49" s="66">
        <f>AVERAGE(V50:V56)</f>
        <v>0</v>
      </c>
      <c r="W49" s="10"/>
      <c r="X49" s="66">
        <f>AVERAGE(X50:X56)</f>
        <v>0</v>
      </c>
      <c r="Y49" s="65"/>
    </row>
    <row r="50" spans="1:25" ht="409.5" x14ac:dyDescent="0.25">
      <c r="A50" s="4" t="s">
        <v>988</v>
      </c>
      <c r="B50" s="4"/>
      <c r="C50" s="4"/>
      <c r="D50" s="4"/>
      <c r="E50" s="8" t="s">
        <v>987</v>
      </c>
      <c r="F50" s="7" t="s">
        <v>986</v>
      </c>
      <c r="G50" s="7" t="s">
        <v>590</v>
      </c>
      <c r="H50" s="7" t="s">
        <v>603</v>
      </c>
      <c r="I50" s="7" t="s">
        <v>602</v>
      </c>
      <c r="J50" s="61">
        <v>0</v>
      </c>
      <c r="K50" s="5" t="s">
        <v>985</v>
      </c>
      <c r="L50" s="61">
        <v>0</v>
      </c>
      <c r="M50" s="63"/>
      <c r="N50" s="61">
        <v>0</v>
      </c>
      <c r="O50" s="63"/>
      <c r="P50" s="61">
        <v>0</v>
      </c>
      <c r="Q50" s="63"/>
      <c r="R50" s="61">
        <v>0</v>
      </c>
      <c r="S50" s="63"/>
      <c r="T50" s="61">
        <v>0</v>
      </c>
      <c r="U50" s="63"/>
      <c r="V50" s="61">
        <v>0</v>
      </c>
      <c r="W50" s="24"/>
      <c r="X50" s="61">
        <v>0</v>
      </c>
      <c r="Y50" s="32" t="s">
        <v>984</v>
      </c>
    </row>
    <row r="51" spans="1:25" ht="90" x14ac:dyDescent="0.25">
      <c r="A51" s="4" t="s">
        <v>983</v>
      </c>
      <c r="B51" s="4"/>
      <c r="C51" s="4"/>
      <c r="D51" s="4"/>
      <c r="E51" s="8" t="s">
        <v>982</v>
      </c>
      <c r="F51" s="7" t="s">
        <v>598</v>
      </c>
      <c r="G51" s="7" t="s">
        <v>597</v>
      </c>
      <c r="H51" s="7" t="s">
        <v>458</v>
      </c>
      <c r="I51" s="7" t="s">
        <v>596</v>
      </c>
      <c r="J51" s="61">
        <v>0</v>
      </c>
      <c r="K51" s="5" t="s">
        <v>981</v>
      </c>
      <c r="L51" s="61">
        <v>0</v>
      </c>
      <c r="M51" s="63"/>
      <c r="N51" s="61">
        <v>0</v>
      </c>
      <c r="O51" s="63"/>
      <c r="P51" s="61">
        <v>0</v>
      </c>
      <c r="Q51" s="63"/>
      <c r="R51" s="61">
        <v>0</v>
      </c>
      <c r="S51" s="63"/>
      <c r="T51" s="61">
        <v>0</v>
      </c>
      <c r="U51" s="63"/>
      <c r="V51" s="61">
        <v>0</v>
      </c>
      <c r="W51" s="24"/>
      <c r="X51" s="61">
        <v>0</v>
      </c>
      <c r="Y51" s="63"/>
    </row>
    <row r="52" spans="1:25" ht="150" x14ac:dyDescent="0.25">
      <c r="A52" s="4" t="s">
        <v>980</v>
      </c>
      <c r="B52" s="4"/>
      <c r="C52" s="4"/>
      <c r="D52" s="4"/>
      <c r="E52" s="8" t="s">
        <v>979</v>
      </c>
      <c r="F52" s="7" t="s">
        <v>978</v>
      </c>
      <c r="G52" s="7" t="s">
        <v>590</v>
      </c>
      <c r="H52" s="7" t="s">
        <v>589</v>
      </c>
      <c r="I52" s="7" t="s">
        <v>588</v>
      </c>
      <c r="J52" s="61">
        <v>0</v>
      </c>
      <c r="K52" s="5" t="s">
        <v>977</v>
      </c>
      <c r="L52" s="61">
        <v>0</v>
      </c>
      <c r="M52" s="63"/>
      <c r="N52" s="61">
        <v>0</v>
      </c>
      <c r="O52" s="63"/>
      <c r="P52" s="61">
        <v>0</v>
      </c>
      <c r="Q52" s="63"/>
      <c r="R52" s="61">
        <v>0</v>
      </c>
      <c r="S52" s="32" t="s">
        <v>976</v>
      </c>
      <c r="T52" s="61">
        <v>0</v>
      </c>
      <c r="U52" s="63"/>
      <c r="V52" s="61">
        <v>0</v>
      </c>
      <c r="W52" s="24"/>
      <c r="X52" s="61">
        <v>0</v>
      </c>
      <c r="Y52" s="63"/>
    </row>
    <row r="53" spans="1:25" ht="120" x14ac:dyDescent="0.25">
      <c r="A53" s="4" t="s">
        <v>975</v>
      </c>
      <c r="B53" s="4"/>
      <c r="C53" s="4"/>
      <c r="D53" s="4"/>
      <c r="E53" s="8" t="s">
        <v>974</v>
      </c>
      <c r="F53" s="7" t="s">
        <v>584</v>
      </c>
      <c r="G53" s="7" t="s">
        <v>428</v>
      </c>
      <c r="H53" s="7" t="s">
        <v>427</v>
      </c>
      <c r="I53" s="7" t="s">
        <v>218</v>
      </c>
      <c r="J53" s="61">
        <v>0</v>
      </c>
      <c r="K53" s="24"/>
      <c r="L53" s="61">
        <v>0</v>
      </c>
      <c r="M53" s="24"/>
      <c r="N53" s="61">
        <v>0</v>
      </c>
      <c r="O53" s="24"/>
      <c r="P53" s="61">
        <v>0</v>
      </c>
      <c r="Q53" s="24"/>
      <c r="R53" s="61">
        <v>0</v>
      </c>
      <c r="S53" s="24"/>
      <c r="T53" s="61">
        <v>0</v>
      </c>
      <c r="U53" s="24"/>
      <c r="V53" s="61">
        <v>0</v>
      </c>
      <c r="W53" s="24"/>
      <c r="X53" s="61">
        <v>0</v>
      </c>
      <c r="Y53" s="24"/>
    </row>
    <row r="54" spans="1:25" ht="75" x14ac:dyDescent="0.25">
      <c r="A54" s="4" t="s">
        <v>973</v>
      </c>
      <c r="B54" s="4"/>
      <c r="C54" s="4"/>
      <c r="D54" s="4"/>
      <c r="E54" s="8" t="s">
        <v>972</v>
      </c>
      <c r="F54" s="7" t="s">
        <v>423</v>
      </c>
      <c r="G54" s="7" t="s">
        <v>422</v>
      </c>
      <c r="H54" s="7" t="s">
        <v>421</v>
      </c>
      <c r="I54" s="7" t="s">
        <v>420</v>
      </c>
      <c r="J54" s="61">
        <v>0</v>
      </c>
      <c r="K54" s="32"/>
      <c r="L54" s="61">
        <v>0</v>
      </c>
      <c r="M54" s="24"/>
      <c r="N54" s="61">
        <v>0</v>
      </c>
      <c r="O54" s="24"/>
      <c r="P54" s="61">
        <v>0</v>
      </c>
      <c r="Q54" s="24"/>
      <c r="R54" s="61">
        <v>0</v>
      </c>
      <c r="S54" s="24"/>
      <c r="T54" s="61">
        <v>0</v>
      </c>
      <c r="U54" s="24"/>
      <c r="V54" s="61">
        <v>0</v>
      </c>
      <c r="W54" s="5"/>
      <c r="X54" s="61">
        <v>0</v>
      </c>
      <c r="Y54" s="24"/>
    </row>
    <row r="55" spans="1:25" ht="90" x14ac:dyDescent="0.25">
      <c r="A55" s="4" t="s">
        <v>971</v>
      </c>
      <c r="B55" s="4"/>
      <c r="C55" s="4"/>
      <c r="D55" s="4"/>
      <c r="E55" s="8" t="s">
        <v>970</v>
      </c>
      <c r="F55" s="7" t="s">
        <v>579</v>
      </c>
      <c r="G55" s="7" t="s">
        <v>229</v>
      </c>
      <c r="H55" s="7" t="s">
        <v>260</v>
      </c>
      <c r="I55" s="7" t="s">
        <v>416</v>
      </c>
      <c r="J55" s="61">
        <v>0</v>
      </c>
      <c r="K55" s="32" t="s">
        <v>969</v>
      </c>
      <c r="L55" s="61">
        <v>0</v>
      </c>
      <c r="M55" s="24"/>
      <c r="N55" s="61">
        <v>0</v>
      </c>
      <c r="O55" s="24"/>
      <c r="P55" s="61">
        <v>0</v>
      </c>
      <c r="Q55" s="24"/>
      <c r="R55" s="61">
        <v>0</v>
      </c>
      <c r="S55" s="24"/>
      <c r="T55" s="61">
        <v>0</v>
      </c>
      <c r="U55" s="24"/>
      <c r="V55" s="61">
        <v>0</v>
      </c>
      <c r="W55" s="24"/>
      <c r="X55" s="61">
        <v>0</v>
      </c>
      <c r="Y55" s="24"/>
    </row>
    <row r="56" spans="1:25" ht="409.5" x14ac:dyDescent="0.25">
      <c r="A56" s="4" t="s">
        <v>968</v>
      </c>
      <c r="B56" s="4"/>
      <c r="C56" s="4"/>
      <c r="D56" s="4"/>
      <c r="E56" s="8" t="s">
        <v>967</v>
      </c>
      <c r="F56" s="7" t="s">
        <v>413</v>
      </c>
      <c r="G56" s="7" t="s">
        <v>412</v>
      </c>
      <c r="H56" s="7" t="s">
        <v>411</v>
      </c>
      <c r="I56" s="7" t="s">
        <v>410</v>
      </c>
      <c r="J56" s="61">
        <v>50</v>
      </c>
      <c r="K56" s="24" t="s">
        <v>966</v>
      </c>
      <c r="L56" s="61">
        <v>50</v>
      </c>
      <c r="M56" s="24"/>
      <c r="N56" s="61">
        <v>50</v>
      </c>
      <c r="O56" s="24"/>
      <c r="P56" s="61">
        <v>50</v>
      </c>
      <c r="Q56" s="24"/>
      <c r="R56" s="61">
        <v>50</v>
      </c>
      <c r="S56" s="24"/>
      <c r="T56" s="61">
        <v>50</v>
      </c>
      <c r="U56" s="70" t="s">
        <v>965</v>
      </c>
      <c r="V56" s="62">
        <v>0</v>
      </c>
      <c r="W56" s="24"/>
      <c r="X56" s="62">
        <v>0</v>
      </c>
      <c r="Y56" s="62"/>
    </row>
    <row r="57" spans="1:25" ht="75" x14ac:dyDescent="0.25">
      <c r="A57" s="4">
        <v>30</v>
      </c>
      <c r="B57" s="4"/>
      <c r="C57" s="4"/>
      <c r="D57" s="8" t="s">
        <v>964</v>
      </c>
      <c r="E57" s="8"/>
      <c r="F57" s="7" t="s">
        <v>963</v>
      </c>
      <c r="G57" s="7" t="s">
        <v>8</v>
      </c>
      <c r="H57" s="7" t="s">
        <v>962</v>
      </c>
      <c r="I57" s="7" t="s">
        <v>961</v>
      </c>
      <c r="J57" s="61">
        <v>50</v>
      </c>
      <c r="K57" s="24"/>
      <c r="L57" s="61">
        <v>50</v>
      </c>
      <c r="M57" s="24"/>
      <c r="N57" s="61">
        <v>50</v>
      </c>
      <c r="O57" s="24"/>
      <c r="P57" s="61">
        <v>50</v>
      </c>
      <c r="Q57" s="24"/>
      <c r="R57" s="61">
        <v>50</v>
      </c>
      <c r="S57" s="24"/>
      <c r="T57" s="61">
        <v>50</v>
      </c>
      <c r="U57" s="24"/>
      <c r="V57" s="61">
        <v>50</v>
      </c>
      <c r="W57" s="24"/>
      <c r="X57" s="61">
        <v>50</v>
      </c>
      <c r="Y57" s="24"/>
    </row>
    <row r="58" spans="1:25" ht="409.5" x14ac:dyDescent="0.25">
      <c r="A58" s="4">
        <v>31</v>
      </c>
      <c r="B58" s="4"/>
      <c r="C58" s="4"/>
      <c r="D58" s="8" t="s">
        <v>408</v>
      </c>
      <c r="E58" s="8"/>
      <c r="F58" s="7" t="s">
        <v>575</v>
      </c>
      <c r="G58" s="7" t="s">
        <v>574</v>
      </c>
      <c r="H58" s="7" t="s">
        <v>573</v>
      </c>
      <c r="I58" s="7" t="s">
        <v>572</v>
      </c>
      <c r="J58" s="61">
        <v>0</v>
      </c>
      <c r="K58" s="32" t="s">
        <v>960</v>
      </c>
      <c r="L58" s="61">
        <v>0</v>
      </c>
      <c r="M58" s="24"/>
      <c r="N58" s="61">
        <v>0</v>
      </c>
      <c r="O58" s="24"/>
      <c r="P58" s="61">
        <v>0</v>
      </c>
      <c r="Q58" s="24"/>
      <c r="R58" s="61">
        <v>0</v>
      </c>
      <c r="S58" s="24"/>
      <c r="T58" s="61">
        <v>0</v>
      </c>
      <c r="U58" s="24"/>
      <c r="V58" s="61">
        <v>0</v>
      </c>
      <c r="W58" s="24"/>
      <c r="X58" s="61">
        <v>0</v>
      </c>
      <c r="Y58" s="24"/>
    </row>
    <row r="59" spans="1:25" ht="105" x14ac:dyDescent="0.25">
      <c r="A59" s="4">
        <v>32</v>
      </c>
      <c r="B59" s="4"/>
      <c r="C59" s="4"/>
      <c r="D59" s="8" t="s">
        <v>959</v>
      </c>
      <c r="E59" s="8"/>
      <c r="F59" s="7" t="s">
        <v>571</v>
      </c>
      <c r="G59" s="7" t="s">
        <v>8</v>
      </c>
      <c r="H59" s="7" t="s">
        <v>958</v>
      </c>
      <c r="I59" s="7" t="s">
        <v>569</v>
      </c>
      <c r="J59" s="61">
        <v>0</v>
      </c>
      <c r="K59" s="24"/>
      <c r="L59" s="61">
        <v>0</v>
      </c>
      <c r="M59" s="24"/>
      <c r="N59" s="61">
        <v>0</v>
      </c>
      <c r="O59" s="24"/>
      <c r="P59" s="61">
        <v>0</v>
      </c>
      <c r="Q59" s="24"/>
      <c r="R59" s="61">
        <v>0</v>
      </c>
      <c r="S59" s="24"/>
      <c r="T59" s="61">
        <v>0</v>
      </c>
      <c r="U59" s="24"/>
      <c r="V59" s="61">
        <v>0</v>
      </c>
      <c r="W59" s="24"/>
      <c r="X59" s="61">
        <v>0</v>
      </c>
      <c r="Y59" s="24"/>
    </row>
    <row r="60" spans="1:25" s="51" customFormat="1" ht="96" customHeight="1" x14ac:dyDescent="0.25">
      <c r="A60" s="19"/>
      <c r="B60" s="19"/>
      <c r="C60" s="20" t="s">
        <v>567</v>
      </c>
      <c r="D60" s="19"/>
      <c r="E60" s="19"/>
      <c r="F60" s="55" t="s">
        <v>566</v>
      </c>
      <c r="G60" s="55"/>
      <c r="H60" s="55"/>
      <c r="I60" s="55"/>
      <c r="J60" s="53">
        <f>AVERAGE(J61:J65)</f>
        <v>50</v>
      </c>
      <c r="K60" s="52"/>
      <c r="L60" s="53">
        <f>AVERAGE(L61:L65)</f>
        <v>50</v>
      </c>
      <c r="M60" s="52"/>
      <c r="N60" s="53">
        <f>AVERAGE(N61:N65)</f>
        <v>50</v>
      </c>
      <c r="O60" s="52"/>
      <c r="P60" s="53">
        <f>AVERAGE(P61:P65)</f>
        <v>50</v>
      </c>
      <c r="Q60" s="52"/>
      <c r="R60" s="53">
        <f>AVERAGE(R61:R65)</f>
        <v>50</v>
      </c>
      <c r="S60" s="52"/>
      <c r="T60" s="53">
        <f>AVERAGE(T61:T65)</f>
        <v>50</v>
      </c>
      <c r="U60" s="52"/>
      <c r="V60" s="53">
        <f>AVERAGE(V61:V65)</f>
        <v>50</v>
      </c>
      <c r="W60" s="17"/>
      <c r="X60" s="53">
        <f>AVERAGE(X61:X65)</f>
        <v>50</v>
      </c>
      <c r="Y60" s="52"/>
    </row>
    <row r="61" spans="1:25" ht="60" x14ac:dyDescent="0.25">
      <c r="A61" s="4">
        <v>33</v>
      </c>
      <c r="B61" s="4"/>
      <c r="C61" s="4"/>
      <c r="D61" s="8" t="s">
        <v>565</v>
      </c>
      <c r="E61" s="8"/>
      <c r="F61" s="7" t="s">
        <v>381</v>
      </c>
      <c r="G61" s="7" t="s">
        <v>564</v>
      </c>
      <c r="H61" s="7" t="s">
        <v>379</v>
      </c>
      <c r="I61" s="7" t="s">
        <v>378</v>
      </c>
      <c r="J61" s="61">
        <v>0</v>
      </c>
      <c r="K61" s="24"/>
      <c r="L61" s="61">
        <v>0</v>
      </c>
      <c r="M61" s="24"/>
      <c r="N61" s="61">
        <v>0</v>
      </c>
      <c r="O61" s="24"/>
      <c r="P61" s="61">
        <v>0</v>
      </c>
      <c r="Q61" s="24"/>
      <c r="R61" s="61">
        <v>0</v>
      </c>
      <c r="S61" s="24"/>
      <c r="T61" s="61">
        <v>0</v>
      </c>
      <c r="U61" s="24"/>
      <c r="V61" s="61">
        <v>0</v>
      </c>
      <c r="W61" s="24"/>
      <c r="X61" s="61">
        <v>0</v>
      </c>
      <c r="Y61" s="24"/>
    </row>
    <row r="62" spans="1:25" ht="45" x14ac:dyDescent="0.25">
      <c r="A62" s="4">
        <v>34</v>
      </c>
      <c r="B62" s="4"/>
      <c r="C62" s="4"/>
      <c r="D62" s="8" t="s">
        <v>562</v>
      </c>
      <c r="E62" s="8"/>
      <c r="F62" s="7" t="s">
        <v>562</v>
      </c>
      <c r="G62" s="7" t="s">
        <v>957</v>
      </c>
      <c r="H62" s="7" t="s">
        <v>956</v>
      </c>
      <c r="I62" s="7" t="s">
        <v>955</v>
      </c>
      <c r="J62" s="29">
        <v>50</v>
      </c>
      <c r="K62" s="5"/>
      <c r="L62" s="29">
        <v>50</v>
      </c>
      <c r="M62" s="5"/>
      <c r="N62" s="29">
        <v>50</v>
      </c>
      <c r="O62" s="5"/>
      <c r="P62" s="29">
        <v>50</v>
      </c>
      <c r="Q62" s="5"/>
      <c r="R62" s="29">
        <v>50</v>
      </c>
      <c r="S62" s="5"/>
      <c r="T62" s="29">
        <v>50</v>
      </c>
      <c r="U62" s="5"/>
      <c r="V62" s="29">
        <v>50</v>
      </c>
      <c r="W62" s="5"/>
      <c r="X62" s="29">
        <v>50</v>
      </c>
      <c r="Y62" s="5"/>
    </row>
    <row r="63" spans="1:25" ht="180" x14ac:dyDescent="0.25">
      <c r="A63" s="4">
        <v>35</v>
      </c>
      <c r="B63" s="4"/>
      <c r="C63" s="4"/>
      <c r="D63" s="8" t="s">
        <v>546</v>
      </c>
      <c r="E63" s="8"/>
      <c r="F63" s="7" t="s">
        <v>954</v>
      </c>
      <c r="G63" s="7" t="s">
        <v>953</v>
      </c>
      <c r="H63" s="7" t="s">
        <v>952</v>
      </c>
      <c r="I63" s="7" t="s">
        <v>951</v>
      </c>
      <c r="J63" s="58">
        <v>0</v>
      </c>
      <c r="K63" s="32" t="s">
        <v>950</v>
      </c>
      <c r="L63" s="58">
        <v>0</v>
      </c>
      <c r="M63" s="29"/>
      <c r="N63" s="58">
        <v>0</v>
      </c>
      <c r="O63" s="29"/>
      <c r="P63" s="58">
        <v>0</v>
      </c>
      <c r="Q63" s="29"/>
      <c r="R63" s="58">
        <v>0</v>
      </c>
      <c r="S63" s="29"/>
      <c r="T63" s="58">
        <v>0</v>
      </c>
      <c r="U63" s="29"/>
      <c r="V63" s="58">
        <v>0</v>
      </c>
      <c r="W63" s="5"/>
      <c r="X63" s="58">
        <v>0</v>
      </c>
      <c r="Y63" s="29"/>
    </row>
    <row r="64" spans="1:25" ht="135" x14ac:dyDescent="0.25">
      <c r="A64" s="4">
        <v>36</v>
      </c>
      <c r="B64" s="4"/>
      <c r="C64" s="4"/>
      <c r="D64" s="8" t="s">
        <v>949</v>
      </c>
      <c r="E64" s="8"/>
      <c r="F64" s="7" t="s">
        <v>948</v>
      </c>
      <c r="G64" s="7" t="s">
        <v>947</v>
      </c>
      <c r="H64" s="7" t="s">
        <v>946</v>
      </c>
      <c r="I64" s="7" t="s">
        <v>945</v>
      </c>
      <c r="J64" s="58">
        <v>100</v>
      </c>
      <c r="K64" s="5"/>
      <c r="L64" s="58">
        <v>100</v>
      </c>
      <c r="M64" s="5"/>
      <c r="N64" s="58">
        <v>100</v>
      </c>
      <c r="O64" s="5"/>
      <c r="P64" s="58">
        <v>100</v>
      </c>
      <c r="Q64" s="5"/>
      <c r="R64" s="58">
        <v>100</v>
      </c>
      <c r="S64" s="5"/>
      <c r="T64" s="58">
        <v>100</v>
      </c>
      <c r="U64" s="5"/>
      <c r="V64" s="58">
        <v>100</v>
      </c>
      <c r="W64" s="5"/>
      <c r="X64" s="58">
        <v>100</v>
      </c>
      <c r="Y64" s="5"/>
    </row>
    <row r="65" spans="1:25" ht="105" x14ac:dyDescent="0.25">
      <c r="A65" s="4">
        <v>37</v>
      </c>
      <c r="B65" s="4"/>
      <c r="C65" s="4"/>
      <c r="D65" s="8" t="s">
        <v>366</v>
      </c>
      <c r="E65" s="8"/>
      <c r="F65" s="7" t="s">
        <v>944</v>
      </c>
      <c r="G65" s="7" t="s">
        <v>529</v>
      </c>
      <c r="H65" s="7" t="s">
        <v>363</v>
      </c>
      <c r="I65" s="7" t="s">
        <v>362</v>
      </c>
      <c r="J65" s="58">
        <v>100</v>
      </c>
      <c r="K65" s="5"/>
      <c r="L65" s="58">
        <v>100</v>
      </c>
      <c r="M65" s="5"/>
      <c r="N65" s="58">
        <v>100</v>
      </c>
      <c r="O65" s="5"/>
      <c r="P65" s="58">
        <v>100</v>
      </c>
      <c r="Q65" s="5"/>
      <c r="R65" s="58">
        <v>100</v>
      </c>
      <c r="S65" s="5"/>
      <c r="T65" s="58">
        <v>100</v>
      </c>
      <c r="U65" s="5"/>
      <c r="V65" s="58">
        <v>100</v>
      </c>
      <c r="W65" s="5"/>
      <c r="X65" s="58">
        <v>100</v>
      </c>
      <c r="Y65" s="5"/>
    </row>
    <row r="66" spans="1:25" s="51" customFormat="1" ht="102" customHeight="1" x14ac:dyDescent="0.25">
      <c r="A66" s="19"/>
      <c r="B66" s="19"/>
      <c r="C66" s="20" t="s">
        <v>943</v>
      </c>
      <c r="D66" s="19"/>
      <c r="E66" s="19"/>
      <c r="F66" s="19" t="s">
        <v>942</v>
      </c>
      <c r="G66" s="19"/>
      <c r="H66" s="19"/>
      <c r="I66" s="19"/>
      <c r="J66" s="53">
        <f>AVERAGE(J67:J72)</f>
        <v>58.333333333333336</v>
      </c>
      <c r="K66" s="17"/>
      <c r="L66" s="53">
        <f>AVERAGE(L67:L72)</f>
        <v>58.333333333333336</v>
      </c>
      <c r="M66" s="54"/>
      <c r="N66" s="53">
        <f>AVERAGE(N67:N72)</f>
        <v>58.333333333333336</v>
      </c>
      <c r="O66" s="52"/>
      <c r="P66" s="53">
        <f>AVERAGE(P67:P72)</f>
        <v>58.333333333333336</v>
      </c>
      <c r="Q66" s="52"/>
      <c r="R66" s="53">
        <f>AVERAGE(R67:R72)</f>
        <v>58.333333333333336</v>
      </c>
      <c r="S66" s="52"/>
      <c r="T66" s="53">
        <f>AVERAGE(T67:T72)</f>
        <v>58.333333333333336</v>
      </c>
      <c r="U66" s="52"/>
      <c r="V66" s="53">
        <f>AVERAGE(V67:V72)</f>
        <v>58.333333333333336</v>
      </c>
      <c r="W66" s="17"/>
      <c r="X66" s="53">
        <f>AVERAGE(X67:X72)</f>
        <v>58.333333333333336</v>
      </c>
      <c r="Y66" s="52"/>
    </row>
    <row r="67" spans="1:25" ht="86.25" x14ac:dyDescent="0.25">
      <c r="A67" s="4">
        <v>38</v>
      </c>
      <c r="B67" s="4"/>
      <c r="C67" s="4"/>
      <c r="D67" s="8" t="s">
        <v>941</v>
      </c>
      <c r="E67" s="8"/>
      <c r="F67" s="7" t="s">
        <v>940</v>
      </c>
      <c r="G67" s="7" t="s">
        <v>939</v>
      </c>
      <c r="H67" s="7" t="s">
        <v>938</v>
      </c>
      <c r="I67" s="7" t="s">
        <v>937</v>
      </c>
      <c r="J67" s="29">
        <v>0</v>
      </c>
      <c r="K67" s="29"/>
      <c r="L67" s="29">
        <v>0</v>
      </c>
      <c r="M67" s="29"/>
      <c r="N67" s="29">
        <v>0</v>
      </c>
      <c r="O67" s="29"/>
      <c r="P67" s="29">
        <v>0</v>
      </c>
      <c r="Q67" s="29"/>
      <c r="R67" s="29">
        <v>0</v>
      </c>
      <c r="S67" s="29"/>
      <c r="T67" s="29">
        <v>0</v>
      </c>
      <c r="U67" s="29"/>
      <c r="V67" s="29">
        <v>0</v>
      </c>
      <c r="W67" s="5"/>
      <c r="X67" s="29">
        <v>0</v>
      </c>
      <c r="Y67" s="29"/>
    </row>
    <row r="68" spans="1:25" ht="138" x14ac:dyDescent="0.25">
      <c r="A68" s="4">
        <v>39</v>
      </c>
      <c r="B68" s="4"/>
      <c r="C68" s="4"/>
      <c r="D68" s="8" t="s">
        <v>936</v>
      </c>
      <c r="E68" s="8"/>
      <c r="F68" s="7" t="s">
        <v>935</v>
      </c>
      <c r="G68" s="7" t="s">
        <v>934</v>
      </c>
      <c r="H68" s="7" t="s">
        <v>933</v>
      </c>
      <c r="I68" s="7" t="s">
        <v>8</v>
      </c>
      <c r="J68" s="58">
        <v>50</v>
      </c>
      <c r="K68" s="32" t="s">
        <v>932</v>
      </c>
      <c r="L68" s="58">
        <v>50</v>
      </c>
      <c r="M68" s="5"/>
      <c r="N68" s="58">
        <v>50</v>
      </c>
      <c r="O68" s="5"/>
      <c r="P68" s="58">
        <v>50</v>
      </c>
      <c r="Q68" s="5"/>
      <c r="R68" s="58">
        <v>50</v>
      </c>
      <c r="S68" s="5"/>
      <c r="T68" s="58">
        <v>50</v>
      </c>
      <c r="U68" s="5"/>
      <c r="V68" s="58">
        <v>50</v>
      </c>
      <c r="W68" s="5"/>
      <c r="X68" s="58">
        <v>50</v>
      </c>
      <c r="Y68" s="5"/>
    </row>
    <row r="69" spans="1:25" ht="51.75" x14ac:dyDescent="0.25">
      <c r="A69" s="4">
        <v>40</v>
      </c>
      <c r="B69" s="4"/>
      <c r="C69" s="4"/>
      <c r="D69" s="8" t="s">
        <v>931</v>
      </c>
      <c r="E69" s="8"/>
      <c r="F69" s="7" t="s">
        <v>930</v>
      </c>
      <c r="G69" s="7" t="s">
        <v>925</v>
      </c>
      <c r="H69" s="7" t="s">
        <v>924</v>
      </c>
      <c r="I69" s="7" t="s">
        <v>8</v>
      </c>
      <c r="J69" s="29">
        <v>50</v>
      </c>
      <c r="K69" s="5"/>
      <c r="L69" s="29">
        <v>50</v>
      </c>
      <c r="M69" s="5"/>
      <c r="N69" s="29">
        <v>50</v>
      </c>
      <c r="O69" s="5"/>
      <c r="P69" s="29">
        <v>50</v>
      </c>
      <c r="Q69" s="5"/>
      <c r="R69" s="29">
        <v>50</v>
      </c>
      <c r="S69" s="5"/>
      <c r="T69" s="29">
        <v>50</v>
      </c>
      <c r="U69" s="5"/>
      <c r="V69" s="29">
        <v>50</v>
      </c>
      <c r="W69" s="5"/>
      <c r="X69" s="29">
        <v>50</v>
      </c>
      <c r="Y69" s="5"/>
    </row>
    <row r="70" spans="1:25" ht="75" x14ac:dyDescent="0.25">
      <c r="A70" s="4">
        <v>41</v>
      </c>
      <c r="B70" s="4"/>
      <c r="C70" s="4"/>
      <c r="D70" s="8" t="s">
        <v>929</v>
      </c>
      <c r="E70" s="8"/>
      <c r="F70" s="7" t="s">
        <v>929</v>
      </c>
      <c r="G70" s="7" t="s">
        <v>925</v>
      </c>
      <c r="H70" s="7" t="s">
        <v>924</v>
      </c>
      <c r="I70" s="7" t="s">
        <v>8</v>
      </c>
      <c r="J70" s="29">
        <v>50</v>
      </c>
      <c r="K70" s="32" t="s">
        <v>928</v>
      </c>
      <c r="L70" s="29">
        <v>50</v>
      </c>
      <c r="M70" s="5"/>
      <c r="N70" s="29">
        <v>50</v>
      </c>
      <c r="O70" s="5"/>
      <c r="P70" s="29">
        <v>50</v>
      </c>
      <c r="Q70" s="5"/>
      <c r="R70" s="29">
        <v>50</v>
      </c>
      <c r="S70" s="5"/>
      <c r="T70" s="29">
        <v>50</v>
      </c>
      <c r="U70" s="5"/>
      <c r="V70" s="29">
        <v>50</v>
      </c>
      <c r="W70" s="5"/>
      <c r="X70" s="29">
        <v>50</v>
      </c>
      <c r="Y70" s="5"/>
    </row>
    <row r="71" spans="1:25" ht="75" x14ac:dyDescent="0.25">
      <c r="A71" s="4">
        <v>42</v>
      </c>
      <c r="B71" s="4"/>
      <c r="C71" s="4"/>
      <c r="D71" s="8" t="s">
        <v>927</v>
      </c>
      <c r="E71" s="8"/>
      <c r="F71" s="7" t="s">
        <v>521</v>
      </c>
      <c r="G71" s="7" t="s">
        <v>925</v>
      </c>
      <c r="H71" s="7" t="s">
        <v>924</v>
      </c>
      <c r="I71" s="7" t="s">
        <v>8</v>
      </c>
      <c r="J71" s="73">
        <v>100</v>
      </c>
      <c r="K71" s="5"/>
      <c r="L71" s="73">
        <v>100</v>
      </c>
      <c r="M71" s="5"/>
      <c r="N71" s="73">
        <v>100</v>
      </c>
      <c r="O71" s="5"/>
      <c r="P71" s="73">
        <v>100</v>
      </c>
      <c r="Q71" s="5"/>
      <c r="R71" s="73">
        <v>100</v>
      </c>
      <c r="S71" s="5"/>
      <c r="T71" s="73">
        <v>100</v>
      </c>
      <c r="U71" s="5"/>
      <c r="V71" s="73">
        <v>100</v>
      </c>
      <c r="W71" s="70"/>
      <c r="X71" s="73">
        <v>100</v>
      </c>
      <c r="Y71" s="5"/>
    </row>
    <row r="72" spans="1:25" ht="45" x14ac:dyDescent="0.25">
      <c r="A72" s="4">
        <v>43</v>
      </c>
      <c r="B72" s="4"/>
      <c r="C72" s="4"/>
      <c r="D72" s="8" t="s">
        <v>926</v>
      </c>
      <c r="E72" s="8"/>
      <c r="F72" s="7" t="s">
        <v>519</v>
      </c>
      <c r="G72" s="7" t="s">
        <v>925</v>
      </c>
      <c r="H72" s="7" t="s">
        <v>924</v>
      </c>
      <c r="I72" s="7" t="s">
        <v>8</v>
      </c>
      <c r="J72" s="73">
        <v>100</v>
      </c>
      <c r="K72" s="5"/>
      <c r="L72" s="73">
        <v>100</v>
      </c>
      <c r="M72" s="5"/>
      <c r="N72" s="73">
        <v>100</v>
      </c>
      <c r="O72" s="5"/>
      <c r="P72" s="73">
        <v>100</v>
      </c>
      <c r="Q72" s="5"/>
      <c r="R72" s="73">
        <v>100</v>
      </c>
      <c r="S72" s="5"/>
      <c r="T72" s="73">
        <v>100</v>
      </c>
      <c r="U72" s="5"/>
      <c r="V72" s="73">
        <v>100</v>
      </c>
      <c r="W72" s="24"/>
      <c r="X72" s="73">
        <v>100</v>
      </c>
      <c r="Y72" s="5"/>
    </row>
    <row r="73" spans="1:25" s="51" customFormat="1" ht="60" x14ac:dyDescent="0.25">
      <c r="A73" s="105"/>
      <c r="B73" s="20" t="s">
        <v>923</v>
      </c>
      <c r="C73" s="19"/>
      <c r="D73" s="19"/>
      <c r="E73" s="19"/>
      <c r="F73" s="19" t="s">
        <v>922</v>
      </c>
      <c r="G73" s="19"/>
      <c r="H73" s="19"/>
      <c r="I73" s="19"/>
      <c r="J73" s="53">
        <f>AVERAGE(J74,J81,J90,J100)</f>
        <v>42.083333333333336</v>
      </c>
      <c r="K73" s="52"/>
      <c r="L73" s="53">
        <f>AVERAGE(L74,L81,L90,L100)</f>
        <v>42.083333333333336</v>
      </c>
      <c r="M73" s="52"/>
      <c r="N73" s="53">
        <f>AVERAGE(N74,N81,N90,N100)</f>
        <v>37.916666666666671</v>
      </c>
      <c r="O73" s="52"/>
      <c r="P73" s="53">
        <f>AVERAGE(P74,P81,P90,P100)</f>
        <v>37.916666666666671</v>
      </c>
      <c r="Q73" s="52"/>
      <c r="R73" s="53">
        <f>AVERAGE(R74,R81,R90,R100)</f>
        <v>37.916666666666671</v>
      </c>
      <c r="S73" s="52"/>
      <c r="T73" s="53"/>
      <c r="U73" s="52"/>
      <c r="V73" s="52"/>
      <c r="W73" s="17"/>
      <c r="X73" s="52"/>
      <c r="Y73" s="52"/>
    </row>
    <row r="74" spans="1:25" s="51" customFormat="1" ht="45" x14ac:dyDescent="0.25">
      <c r="A74" s="19"/>
      <c r="B74" s="19"/>
      <c r="C74" s="20" t="s">
        <v>921</v>
      </c>
      <c r="D74" s="19"/>
      <c r="E74" s="19"/>
      <c r="F74" s="19" t="s">
        <v>920</v>
      </c>
      <c r="G74" s="19"/>
      <c r="H74" s="19"/>
      <c r="I74" s="19"/>
      <c r="J74" s="53">
        <f>AVERAGE(J75:J80)</f>
        <v>41.666666666666664</v>
      </c>
      <c r="K74" s="52"/>
      <c r="L74" s="53">
        <f>AVERAGE(L75:L80)</f>
        <v>41.666666666666664</v>
      </c>
      <c r="M74" s="52"/>
      <c r="N74" s="53">
        <f>AVERAGE(N75:N80)</f>
        <v>25</v>
      </c>
      <c r="O74" s="52"/>
      <c r="P74" s="53">
        <f>AVERAGE(P75:P80)</f>
        <v>25</v>
      </c>
      <c r="Q74" s="52"/>
      <c r="R74" s="53">
        <f>AVERAGE(R75:R80)</f>
        <v>25</v>
      </c>
      <c r="S74" s="52"/>
      <c r="T74" s="53"/>
      <c r="U74" s="52"/>
      <c r="V74" s="53"/>
      <c r="W74" s="17"/>
      <c r="X74" s="53"/>
      <c r="Y74" s="52"/>
    </row>
    <row r="75" spans="1:25" ht="409.5" x14ac:dyDescent="0.25">
      <c r="A75" s="4">
        <v>44</v>
      </c>
      <c r="B75" s="4"/>
      <c r="C75" s="4"/>
      <c r="D75" s="8" t="s">
        <v>919</v>
      </c>
      <c r="E75" s="8"/>
      <c r="F75" s="7" t="s">
        <v>918</v>
      </c>
      <c r="G75" s="7" t="s">
        <v>891</v>
      </c>
      <c r="H75" s="7" t="s">
        <v>890</v>
      </c>
      <c r="I75" s="7" t="s">
        <v>889</v>
      </c>
      <c r="J75" s="61">
        <v>100</v>
      </c>
      <c r="K75" s="70" t="s">
        <v>917</v>
      </c>
      <c r="L75" s="73">
        <v>100</v>
      </c>
      <c r="M75" s="70" t="s">
        <v>916</v>
      </c>
      <c r="N75" s="73">
        <v>50</v>
      </c>
      <c r="O75" s="34"/>
      <c r="P75" s="73">
        <v>50</v>
      </c>
      <c r="Q75" s="34"/>
      <c r="R75" s="73">
        <v>50</v>
      </c>
      <c r="S75" s="101" t="s">
        <v>915</v>
      </c>
      <c r="T75" s="61"/>
      <c r="U75" s="62"/>
      <c r="V75" s="62"/>
      <c r="W75" s="24"/>
      <c r="X75" s="62"/>
      <c r="Y75" s="62"/>
    </row>
    <row r="76" spans="1:25" ht="180" x14ac:dyDescent="0.25">
      <c r="A76" s="4">
        <v>45</v>
      </c>
      <c r="B76" s="4"/>
      <c r="C76" s="4"/>
      <c r="D76" s="8" t="s">
        <v>914</v>
      </c>
      <c r="E76" s="8"/>
      <c r="F76" s="7" t="s">
        <v>913</v>
      </c>
      <c r="G76" s="7" t="s">
        <v>903</v>
      </c>
      <c r="H76" s="7" t="s">
        <v>912</v>
      </c>
      <c r="I76" s="7" t="s">
        <v>911</v>
      </c>
      <c r="J76" s="61">
        <v>50</v>
      </c>
      <c r="K76" s="101" t="s">
        <v>910</v>
      </c>
      <c r="L76" s="61">
        <v>50</v>
      </c>
      <c r="M76" s="24"/>
      <c r="N76" s="61">
        <v>50</v>
      </c>
      <c r="O76" s="24"/>
      <c r="P76" s="61">
        <v>50</v>
      </c>
      <c r="Q76" s="24"/>
      <c r="R76" s="61">
        <v>50</v>
      </c>
      <c r="S76" s="24"/>
      <c r="T76" s="61"/>
      <c r="U76" s="24"/>
      <c r="V76" s="62"/>
      <c r="W76" s="24"/>
      <c r="X76" s="62"/>
      <c r="Y76" s="62"/>
    </row>
    <row r="77" spans="1:25" ht="105" x14ac:dyDescent="0.25">
      <c r="A77" s="4">
        <v>46</v>
      </c>
      <c r="B77" s="4"/>
      <c r="C77" s="4"/>
      <c r="D77" s="8" t="s">
        <v>909</v>
      </c>
      <c r="E77" s="8"/>
      <c r="F77" s="7" t="s">
        <v>908</v>
      </c>
      <c r="G77" s="7" t="s">
        <v>797</v>
      </c>
      <c r="H77" s="7" t="s">
        <v>808</v>
      </c>
      <c r="I77" s="7" t="s">
        <v>907</v>
      </c>
      <c r="J77" s="61">
        <v>0</v>
      </c>
      <c r="K77" s="101" t="s">
        <v>906</v>
      </c>
      <c r="L77" s="61">
        <v>0</v>
      </c>
      <c r="M77" s="5"/>
      <c r="N77" s="61">
        <v>0</v>
      </c>
      <c r="O77" s="5"/>
      <c r="P77" s="61">
        <v>0</v>
      </c>
      <c r="Q77" s="5"/>
      <c r="R77" s="61">
        <v>0</v>
      </c>
      <c r="S77" s="5"/>
      <c r="T77" s="61"/>
      <c r="U77" s="24"/>
      <c r="V77" s="62"/>
      <c r="W77" s="24"/>
      <c r="X77" s="62"/>
      <c r="Y77" s="62"/>
    </row>
    <row r="78" spans="1:25" s="78" customFormat="1" ht="409.5" x14ac:dyDescent="0.25">
      <c r="A78" s="4">
        <v>47</v>
      </c>
      <c r="B78" s="4"/>
      <c r="C78" s="4"/>
      <c r="D78" s="8" t="s">
        <v>905</v>
      </c>
      <c r="E78" s="8"/>
      <c r="F78" s="7" t="s">
        <v>904</v>
      </c>
      <c r="G78" s="79" t="s">
        <v>903</v>
      </c>
      <c r="H78" s="79" t="s">
        <v>902</v>
      </c>
      <c r="I78" s="79" t="s">
        <v>901</v>
      </c>
      <c r="J78" s="73">
        <v>50</v>
      </c>
      <c r="K78" s="70" t="s">
        <v>900</v>
      </c>
      <c r="L78" s="73">
        <v>50</v>
      </c>
      <c r="M78" s="70" t="s">
        <v>900</v>
      </c>
      <c r="N78" s="73">
        <v>0</v>
      </c>
      <c r="O78" s="34"/>
      <c r="P78" s="73">
        <v>0</v>
      </c>
      <c r="Q78" s="34"/>
      <c r="R78" s="73">
        <v>0</v>
      </c>
      <c r="S78" s="101" t="s">
        <v>899</v>
      </c>
      <c r="T78" s="73"/>
      <c r="U78" s="70"/>
      <c r="V78" s="34"/>
      <c r="W78" s="70"/>
      <c r="X78" s="34"/>
      <c r="Y78" s="34"/>
    </row>
    <row r="79" spans="1:25" ht="345" x14ac:dyDescent="0.25">
      <c r="A79" s="4">
        <v>48</v>
      </c>
      <c r="B79" s="4"/>
      <c r="C79" s="4"/>
      <c r="D79" s="8" t="s">
        <v>898</v>
      </c>
      <c r="E79" s="8"/>
      <c r="F79" s="7" t="s">
        <v>897</v>
      </c>
      <c r="G79" s="7" t="s">
        <v>229</v>
      </c>
      <c r="H79" s="7" t="s">
        <v>808</v>
      </c>
      <c r="I79" s="7" t="s">
        <v>896</v>
      </c>
      <c r="J79" s="61">
        <v>50</v>
      </c>
      <c r="K79" s="24" t="s">
        <v>895</v>
      </c>
      <c r="L79" s="61">
        <v>50</v>
      </c>
      <c r="M79" s="5"/>
      <c r="N79" s="61">
        <v>50</v>
      </c>
      <c r="O79" s="5"/>
      <c r="P79" s="61">
        <v>50</v>
      </c>
      <c r="Q79" s="5"/>
      <c r="R79" s="61">
        <v>50</v>
      </c>
      <c r="S79" s="104" t="s">
        <v>894</v>
      </c>
      <c r="T79" s="62"/>
      <c r="U79" s="62"/>
      <c r="V79" s="62"/>
      <c r="W79" s="24"/>
      <c r="X79" s="62"/>
      <c r="Y79" s="62"/>
    </row>
    <row r="80" spans="1:25" ht="180" x14ac:dyDescent="0.25">
      <c r="A80" s="4">
        <v>49</v>
      </c>
      <c r="B80" s="4"/>
      <c r="C80" s="4"/>
      <c r="D80" s="8" t="s">
        <v>893</v>
      </c>
      <c r="E80" s="8"/>
      <c r="F80" s="7" t="s">
        <v>892</v>
      </c>
      <c r="G80" s="7" t="s">
        <v>891</v>
      </c>
      <c r="H80" s="7" t="s">
        <v>890</v>
      </c>
      <c r="I80" s="7" t="s">
        <v>889</v>
      </c>
      <c r="J80" s="61">
        <v>0</v>
      </c>
      <c r="K80" s="5"/>
      <c r="L80" s="61">
        <v>0</v>
      </c>
      <c r="M80" s="5"/>
      <c r="N80" s="61">
        <v>0</v>
      </c>
      <c r="O80" s="5"/>
      <c r="P80" s="61">
        <v>0</v>
      </c>
      <c r="Q80" s="5"/>
      <c r="R80" s="61">
        <v>0</v>
      </c>
      <c r="S80" s="5"/>
      <c r="T80" s="62"/>
      <c r="U80" s="24"/>
      <c r="V80" s="62"/>
      <c r="W80" s="24"/>
      <c r="X80" s="62"/>
      <c r="Y80" s="62"/>
    </row>
    <row r="81" spans="1:25" s="51" customFormat="1" ht="123" customHeight="1" x14ac:dyDescent="0.25">
      <c r="A81" s="19"/>
      <c r="B81" s="19"/>
      <c r="C81" s="20" t="s">
        <v>888</v>
      </c>
      <c r="D81" s="55"/>
      <c r="E81" s="55"/>
      <c r="F81" s="55" t="s">
        <v>887</v>
      </c>
      <c r="G81" s="55"/>
      <c r="H81" s="19"/>
      <c r="I81" s="19"/>
      <c r="J81" s="53">
        <f>AVERAGE(J82,J83,J87:J89)</f>
        <v>46.666666666666671</v>
      </c>
      <c r="K81" s="17"/>
      <c r="L81" s="53">
        <f>AVERAGE(L82,L83,L87:L89)</f>
        <v>46.666666666666671</v>
      </c>
      <c r="M81" s="54"/>
      <c r="N81" s="53">
        <f>AVERAGE(N82,N83,N87:N89)</f>
        <v>46.666666666666671</v>
      </c>
      <c r="O81" s="52"/>
      <c r="P81" s="53">
        <f>AVERAGE(P82,P83,P87:P89)</f>
        <v>46.666666666666671</v>
      </c>
      <c r="Q81" s="52"/>
      <c r="R81" s="53">
        <f>AVERAGE(R82,R83,R87:R89)</f>
        <v>46.666666666666671</v>
      </c>
      <c r="S81" s="52"/>
      <c r="T81" s="53" t="e">
        <f>AVERAGE(T82,T83,T87:T89)</f>
        <v>#DIV/0!</v>
      </c>
      <c r="U81" s="52"/>
      <c r="V81" s="52"/>
      <c r="W81" s="17"/>
      <c r="X81" s="52"/>
      <c r="Y81" s="52"/>
    </row>
    <row r="82" spans="1:25" ht="195" x14ac:dyDescent="0.25">
      <c r="A82" s="4">
        <v>50</v>
      </c>
      <c r="B82" s="4"/>
      <c r="C82" s="4"/>
      <c r="D82" s="8" t="s">
        <v>886</v>
      </c>
      <c r="E82" s="8"/>
      <c r="F82" s="7" t="s">
        <v>885</v>
      </c>
      <c r="G82" s="7" t="s">
        <v>48</v>
      </c>
      <c r="H82" s="7" t="s">
        <v>884</v>
      </c>
      <c r="I82" s="7" t="s">
        <v>883</v>
      </c>
      <c r="J82" s="61">
        <v>50</v>
      </c>
      <c r="K82" s="101" t="s">
        <v>882</v>
      </c>
      <c r="L82" s="61">
        <v>50</v>
      </c>
      <c r="M82" s="24"/>
      <c r="N82" s="61">
        <v>50</v>
      </c>
      <c r="O82" s="24"/>
      <c r="P82" s="61">
        <v>50</v>
      </c>
      <c r="Q82" s="24"/>
      <c r="R82" s="61">
        <v>50</v>
      </c>
      <c r="S82" s="24"/>
      <c r="T82" s="62"/>
      <c r="U82" s="62"/>
      <c r="V82" s="62"/>
      <c r="W82" s="24"/>
      <c r="X82" s="62"/>
      <c r="Y82" s="62"/>
    </row>
    <row r="83" spans="1:25" s="64" customFormat="1" ht="86.25" x14ac:dyDescent="0.25">
      <c r="A83" s="15">
        <v>51</v>
      </c>
      <c r="B83" s="15"/>
      <c r="C83" s="15"/>
      <c r="D83" s="76" t="s">
        <v>881</v>
      </c>
      <c r="E83" s="76"/>
      <c r="F83" s="12" t="s">
        <v>881</v>
      </c>
      <c r="G83" s="12"/>
      <c r="H83" s="12"/>
      <c r="I83" s="12"/>
      <c r="J83" s="66">
        <f>AVERAGE(J84:J86)</f>
        <v>33.333333333333336</v>
      </c>
      <c r="K83" s="10"/>
      <c r="L83" s="66">
        <f>AVERAGE(L84:L86)</f>
        <v>33.333333333333336</v>
      </c>
      <c r="M83" s="67"/>
      <c r="N83" s="66">
        <f>AVERAGE(N84:N86)</f>
        <v>33.333333333333336</v>
      </c>
      <c r="O83" s="65"/>
      <c r="P83" s="66">
        <f>AVERAGE(P84:P86)</f>
        <v>33.333333333333336</v>
      </c>
      <c r="Q83" s="65"/>
      <c r="R83" s="66">
        <f>AVERAGE(R84:R86)</f>
        <v>33.333333333333336</v>
      </c>
      <c r="S83" s="65"/>
      <c r="T83" s="66" t="e">
        <f>AVERAGE(T84:T86)</f>
        <v>#DIV/0!</v>
      </c>
      <c r="U83" s="65"/>
      <c r="V83" s="65"/>
      <c r="W83" s="10"/>
      <c r="X83" s="65"/>
      <c r="Y83" s="65"/>
    </row>
    <row r="84" spans="1:25" ht="210" x14ac:dyDescent="0.25">
      <c r="A84" s="4" t="s">
        <v>880</v>
      </c>
      <c r="B84" s="4"/>
      <c r="C84" s="4"/>
      <c r="D84" s="4"/>
      <c r="E84" s="8" t="s">
        <v>879</v>
      </c>
      <c r="F84" s="7" t="s">
        <v>878</v>
      </c>
      <c r="G84" s="7" t="s">
        <v>797</v>
      </c>
      <c r="H84" s="7" t="s">
        <v>808</v>
      </c>
      <c r="I84" s="7" t="s">
        <v>877</v>
      </c>
      <c r="J84" s="61">
        <v>100</v>
      </c>
      <c r="K84" s="5" t="s">
        <v>876</v>
      </c>
      <c r="L84" s="61">
        <v>100</v>
      </c>
      <c r="M84" s="5"/>
      <c r="N84" s="61">
        <v>100</v>
      </c>
      <c r="O84" s="5"/>
      <c r="P84" s="61">
        <v>100</v>
      </c>
      <c r="Q84" s="5"/>
      <c r="R84" s="61">
        <v>100</v>
      </c>
      <c r="S84" s="101" t="s">
        <v>875</v>
      </c>
      <c r="T84" s="61"/>
      <c r="U84" s="24"/>
      <c r="V84" s="62"/>
      <c r="W84" s="24"/>
      <c r="X84" s="62"/>
      <c r="Y84" s="62"/>
    </row>
    <row r="85" spans="1:25" ht="120" x14ac:dyDescent="0.25">
      <c r="A85" s="4" t="s">
        <v>874</v>
      </c>
      <c r="B85" s="4"/>
      <c r="C85" s="4"/>
      <c r="D85" s="4"/>
      <c r="E85" s="8" t="s">
        <v>873</v>
      </c>
      <c r="F85" s="7" t="s">
        <v>872</v>
      </c>
      <c r="G85" s="7" t="s">
        <v>797</v>
      </c>
      <c r="H85" s="7" t="s">
        <v>871</v>
      </c>
      <c r="I85" s="7" t="s">
        <v>870</v>
      </c>
      <c r="J85" s="61">
        <v>0</v>
      </c>
      <c r="K85" s="101" t="s">
        <v>869</v>
      </c>
      <c r="L85" s="61">
        <v>0</v>
      </c>
      <c r="M85" s="24"/>
      <c r="N85" s="61">
        <v>0</v>
      </c>
      <c r="O85" s="24"/>
      <c r="P85" s="61">
        <v>0</v>
      </c>
      <c r="Q85" s="24"/>
      <c r="R85" s="61">
        <v>0</v>
      </c>
      <c r="S85" s="24"/>
      <c r="T85" s="61"/>
      <c r="U85" s="62"/>
      <c r="V85" s="62"/>
      <c r="W85" s="24"/>
      <c r="X85" s="62"/>
      <c r="Y85" s="62"/>
    </row>
    <row r="86" spans="1:25" ht="165" x14ac:dyDescent="0.25">
      <c r="A86" s="4" t="s">
        <v>868</v>
      </c>
      <c r="B86" s="4"/>
      <c r="C86" s="4"/>
      <c r="D86" s="4"/>
      <c r="E86" s="8" t="s">
        <v>867</v>
      </c>
      <c r="F86" s="7" t="s">
        <v>866</v>
      </c>
      <c r="G86" s="7" t="s">
        <v>817</v>
      </c>
      <c r="H86" s="7" t="s">
        <v>865</v>
      </c>
      <c r="I86" s="7" t="s">
        <v>864</v>
      </c>
      <c r="J86" s="61">
        <v>0</v>
      </c>
      <c r="K86" s="101" t="s">
        <v>863</v>
      </c>
      <c r="L86" s="61">
        <v>0</v>
      </c>
      <c r="M86" s="24"/>
      <c r="N86" s="61">
        <v>0</v>
      </c>
      <c r="O86" s="24"/>
      <c r="P86" s="61">
        <v>0</v>
      </c>
      <c r="Q86" s="24"/>
      <c r="R86" s="61">
        <v>0</v>
      </c>
      <c r="S86" s="24"/>
      <c r="T86" s="61"/>
      <c r="U86" s="62"/>
      <c r="V86" s="62"/>
      <c r="W86" s="24"/>
      <c r="X86" s="62"/>
      <c r="Y86" s="62"/>
    </row>
    <row r="87" spans="1:25" ht="90" x14ac:dyDescent="0.25">
      <c r="A87" s="4">
        <v>52</v>
      </c>
      <c r="B87" s="4"/>
      <c r="C87" s="4"/>
      <c r="D87" s="8" t="s">
        <v>862</v>
      </c>
      <c r="E87" s="8"/>
      <c r="F87" s="7" t="s">
        <v>861</v>
      </c>
      <c r="G87" s="7" t="s">
        <v>860</v>
      </c>
      <c r="H87" s="7" t="s">
        <v>859</v>
      </c>
      <c r="I87" s="7" t="s">
        <v>858</v>
      </c>
      <c r="J87" s="61">
        <v>50</v>
      </c>
      <c r="K87" s="101" t="s">
        <v>857</v>
      </c>
      <c r="L87" s="61">
        <v>50</v>
      </c>
      <c r="M87" s="24"/>
      <c r="N87" s="61">
        <v>50</v>
      </c>
      <c r="O87" s="24"/>
      <c r="P87" s="61">
        <v>50</v>
      </c>
      <c r="Q87" s="24"/>
      <c r="R87" s="61">
        <v>50</v>
      </c>
      <c r="S87" s="24"/>
      <c r="T87" s="62"/>
      <c r="U87" s="24"/>
      <c r="V87" s="62"/>
      <c r="W87" s="24"/>
      <c r="X87" s="62"/>
      <c r="Y87" s="62"/>
    </row>
    <row r="88" spans="1:25" ht="120" x14ac:dyDescent="0.25">
      <c r="A88" s="4">
        <v>53</v>
      </c>
      <c r="B88" s="4"/>
      <c r="C88" s="4"/>
      <c r="D88" s="8" t="s">
        <v>856</v>
      </c>
      <c r="E88" s="8"/>
      <c r="F88" s="7" t="s">
        <v>855</v>
      </c>
      <c r="G88" s="7" t="s">
        <v>797</v>
      </c>
      <c r="H88" s="7" t="s">
        <v>808</v>
      </c>
      <c r="I88" s="7" t="s">
        <v>854</v>
      </c>
      <c r="J88" s="61">
        <v>50</v>
      </c>
      <c r="K88" s="101" t="s">
        <v>853</v>
      </c>
      <c r="L88" s="61">
        <v>50</v>
      </c>
      <c r="M88" s="5"/>
      <c r="N88" s="61">
        <v>50</v>
      </c>
      <c r="O88" s="5"/>
      <c r="P88" s="61">
        <v>50</v>
      </c>
      <c r="Q88" s="5"/>
      <c r="R88" s="61">
        <v>50</v>
      </c>
      <c r="S88" s="5"/>
      <c r="T88" s="61"/>
      <c r="U88" s="24"/>
      <c r="V88" s="62"/>
      <c r="W88" s="24"/>
      <c r="X88" s="62"/>
      <c r="Y88" s="62"/>
    </row>
    <row r="89" spans="1:25" ht="195" x14ac:dyDescent="0.25">
      <c r="A89" s="4">
        <v>54</v>
      </c>
      <c r="B89" s="4"/>
      <c r="C89" s="4"/>
      <c r="D89" s="8" t="s">
        <v>852</v>
      </c>
      <c r="E89" s="8"/>
      <c r="F89" s="7" t="s">
        <v>851</v>
      </c>
      <c r="G89" s="7" t="s">
        <v>785</v>
      </c>
      <c r="H89" s="7" t="s">
        <v>784</v>
      </c>
      <c r="I89" s="7" t="s">
        <v>783</v>
      </c>
      <c r="J89" s="61">
        <v>50</v>
      </c>
      <c r="K89" s="103" t="s">
        <v>850</v>
      </c>
      <c r="L89" s="61">
        <v>50</v>
      </c>
      <c r="M89" s="5"/>
      <c r="N89" s="61">
        <v>50</v>
      </c>
      <c r="O89" s="5"/>
      <c r="P89" s="61">
        <v>50</v>
      </c>
      <c r="Q89" s="5"/>
      <c r="R89" s="61">
        <v>50</v>
      </c>
      <c r="S89" s="5"/>
      <c r="T89" s="61"/>
      <c r="U89" s="24"/>
      <c r="V89" s="62"/>
      <c r="W89" s="24"/>
      <c r="X89" s="62"/>
      <c r="Y89" s="62"/>
    </row>
    <row r="90" spans="1:25" s="51" customFormat="1" ht="199.5" customHeight="1" x14ac:dyDescent="0.25">
      <c r="A90" s="19"/>
      <c r="B90" s="19"/>
      <c r="C90" s="20" t="s">
        <v>849</v>
      </c>
      <c r="D90" s="19"/>
      <c r="E90" s="57"/>
      <c r="F90" s="56" t="s">
        <v>848</v>
      </c>
      <c r="G90" s="55"/>
      <c r="H90" s="55"/>
      <c r="I90" s="55"/>
      <c r="J90" s="53">
        <f>AVERAGE(J91,J94,J97,J98,J99)</f>
        <v>40</v>
      </c>
      <c r="K90" s="52"/>
      <c r="L90" s="53">
        <f>AVERAGE(L91,L94,L97,L98,L99)</f>
        <v>40</v>
      </c>
      <c r="M90" s="52"/>
      <c r="N90" s="53">
        <f>AVERAGE(N91,N94,N97,N98,N99)</f>
        <v>40</v>
      </c>
      <c r="O90" s="52"/>
      <c r="P90" s="53">
        <f>AVERAGE(P91,P94,P97,P98,P99)</f>
        <v>40</v>
      </c>
      <c r="Q90" s="52"/>
      <c r="R90" s="53">
        <f>AVERAGE(R91,R94,R97,R98,R99)</f>
        <v>40</v>
      </c>
      <c r="S90" s="52"/>
      <c r="T90" s="53" t="e">
        <f>AVERAGE(T91,T94,T97,T98,T99)</f>
        <v>#DIV/0!</v>
      </c>
      <c r="U90" s="52"/>
      <c r="V90" s="52"/>
      <c r="W90" s="17"/>
      <c r="X90" s="52"/>
      <c r="Y90" s="52"/>
    </row>
    <row r="91" spans="1:25" s="64" customFormat="1" ht="199.5" customHeight="1" x14ac:dyDescent="0.25">
      <c r="A91" s="15">
        <v>55</v>
      </c>
      <c r="B91" s="15"/>
      <c r="C91" s="14"/>
      <c r="D91" s="68" t="s">
        <v>847</v>
      </c>
      <c r="E91" s="68"/>
      <c r="F91" s="21" t="s">
        <v>847</v>
      </c>
      <c r="G91" s="12"/>
      <c r="H91" s="12"/>
      <c r="I91" s="12"/>
      <c r="J91" s="66">
        <f>AVERAGE(J92,J93)</f>
        <v>75</v>
      </c>
      <c r="K91" s="65"/>
      <c r="L91" s="66">
        <f>AVERAGE(L92,L93)</f>
        <v>75</v>
      </c>
      <c r="M91" s="67"/>
      <c r="N91" s="66">
        <f>AVERAGE(N92,N93)</f>
        <v>75</v>
      </c>
      <c r="O91" s="65"/>
      <c r="P91" s="66">
        <f>AVERAGE(P92,P93)</f>
        <v>75</v>
      </c>
      <c r="Q91" s="65"/>
      <c r="R91" s="66">
        <f>AVERAGE(R92,R93)</f>
        <v>75</v>
      </c>
      <c r="S91" s="65"/>
      <c r="T91" s="66" t="e">
        <f>AVERAGE(T92,T93)</f>
        <v>#DIV/0!</v>
      </c>
      <c r="U91" s="65"/>
      <c r="V91" s="65"/>
      <c r="W91" s="10"/>
      <c r="X91" s="65"/>
      <c r="Y91" s="65"/>
    </row>
    <row r="92" spans="1:25" ht="225" x14ac:dyDescent="0.25">
      <c r="A92" s="4" t="s">
        <v>846</v>
      </c>
      <c r="B92" s="4"/>
      <c r="C92" s="4"/>
      <c r="D92" s="4"/>
      <c r="E92" s="8" t="s">
        <v>845</v>
      </c>
      <c r="F92" s="7" t="s">
        <v>844</v>
      </c>
      <c r="G92" s="7" t="s">
        <v>832</v>
      </c>
      <c r="H92" s="7" t="s">
        <v>843</v>
      </c>
      <c r="I92" s="7" t="s">
        <v>842</v>
      </c>
      <c r="J92" s="73">
        <v>100</v>
      </c>
      <c r="K92" s="2" t="s">
        <v>841</v>
      </c>
      <c r="L92" s="73">
        <v>100</v>
      </c>
      <c r="M92" s="70"/>
      <c r="N92" s="73">
        <v>100</v>
      </c>
      <c r="O92" s="70"/>
      <c r="P92" s="73">
        <v>100</v>
      </c>
      <c r="Q92" s="70"/>
      <c r="R92" s="73">
        <v>100</v>
      </c>
      <c r="S92" s="70"/>
      <c r="T92" s="34"/>
      <c r="U92" s="70"/>
      <c r="V92" s="34"/>
      <c r="W92" s="70"/>
      <c r="X92" s="34"/>
      <c r="Y92" s="34"/>
    </row>
    <row r="93" spans="1:25" ht="150" x14ac:dyDescent="0.25">
      <c r="A93" s="4" t="s">
        <v>840</v>
      </c>
      <c r="B93" s="4"/>
      <c r="C93" s="4"/>
      <c r="D93" s="4"/>
      <c r="E93" s="8" t="s">
        <v>839</v>
      </c>
      <c r="F93" s="7" t="s">
        <v>838</v>
      </c>
      <c r="G93" s="7" t="s">
        <v>817</v>
      </c>
      <c r="H93" s="7" t="s">
        <v>808</v>
      </c>
      <c r="I93" s="7" t="s">
        <v>825</v>
      </c>
      <c r="J93" s="58">
        <v>50</v>
      </c>
      <c r="K93" s="101" t="s">
        <v>837</v>
      </c>
      <c r="L93" s="58">
        <v>50</v>
      </c>
      <c r="M93" s="5"/>
      <c r="N93" s="58">
        <v>50</v>
      </c>
      <c r="O93" s="5"/>
      <c r="P93" s="58">
        <v>50</v>
      </c>
      <c r="Q93" s="5"/>
      <c r="R93" s="58">
        <v>50</v>
      </c>
      <c r="S93" s="5"/>
      <c r="T93" s="29"/>
      <c r="U93" s="5"/>
      <c r="V93" s="29"/>
      <c r="W93" s="5"/>
      <c r="X93" s="29"/>
      <c r="Y93" s="29"/>
    </row>
    <row r="94" spans="1:25" s="64" customFormat="1" ht="51.75" x14ac:dyDescent="0.25">
      <c r="A94" s="15">
        <v>56</v>
      </c>
      <c r="B94" s="15"/>
      <c r="C94" s="15"/>
      <c r="D94" s="76" t="s">
        <v>836</v>
      </c>
      <c r="E94" s="76"/>
      <c r="F94" s="12" t="s">
        <v>836</v>
      </c>
      <c r="G94" s="12"/>
      <c r="H94" s="12"/>
      <c r="I94" s="12"/>
      <c r="J94" s="66">
        <f>AVERAGE(J95,J96)</f>
        <v>75</v>
      </c>
      <c r="K94" s="10"/>
      <c r="L94" s="66">
        <f>AVERAGE(L95,L96)</f>
        <v>75</v>
      </c>
      <c r="M94" s="67"/>
      <c r="N94" s="66">
        <f>AVERAGE(N95,N96)</f>
        <v>75</v>
      </c>
      <c r="O94" s="65"/>
      <c r="P94" s="66">
        <f>AVERAGE(P95,P96)</f>
        <v>75</v>
      </c>
      <c r="Q94" s="65"/>
      <c r="R94" s="66">
        <f>AVERAGE(R95,R96)</f>
        <v>75</v>
      </c>
      <c r="S94" s="10"/>
      <c r="T94" s="66" t="e">
        <f>AVERAGE(T95,T96)</f>
        <v>#DIV/0!</v>
      </c>
      <c r="U94" s="10"/>
      <c r="V94" s="65"/>
      <c r="W94" s="10"/>
      <c r="X94" s="65"/>
      <c r="Y94" s="65"/>
    </row>
    <row r="95" spans="1:25" ht="90" x14ac:dyDescent="0.25">
      <c r="A95" s="4" t="s">
        <v>835</v>
      </c>
      <c r="B95" s="4"/>
      <c r="C95" s="4"/>
      <c r="D95" s="4"/>
      <c r="E95" s="8" t="s">
        <v>834</v>
      </c>
      <c r="F95" s="7" t="s">
        <v>833</v>
      </c>
      <c r="G95" s="7" t="s">
        <v>832</v>
      </c>
      <c r="H95" s="7" t="s">
        <v>831</v>
      </c>
      <c r="I95" s="7" t="s">
        <v>830</v>
      </c>
      <c r="J95" s="58">
        <v>100</v>
      </c>
      <c r="K95" s="102" t="s">
        <v>829</v>
      </c>
      <c r="L95" s="58">
        <v>100</v>
      </c>
      <c r="M95" s="5"/>
      <c r="N95" s="58">
        <v>100</v>
      </c>
      <c r="O95" s="5"/>
      <c r="P95" s="58">
        <v>100</v>
      </c>
      <c r="Q95" s="5"/>
      <c r="R95" s="58">
        <v>100</v>
      </c>
      <c r="S95" s="5"/>
      <c r="T95" s="58"/>
      <c r="U95" s="29"/>
      <c r="V95" s="29"/>
      <c r="W95" s="5"/>
      <c r="X95" s="29"/>
      <c r="Y95" s="29"/>
    </row>
    <row r="96" spans="1:25" ht="135" x14ac:dyDescent="0.25">
      <c r="A96" s="4" t="s">
        <v>828</v>
      </c>
      <c r="B96" s="4"/>
      <c r="C96" s="4"/>
      <c r="D96" s="4"/>
      <c r="E96" s="8" t="s">
        <v>827</v>
      </c>
      <c r="F96" s="7" t="s">
        <v>826</v>
      </c>
      <c r="G96" s="7" t="s">
        <v>817</v>
      </c>
      <c r="H96" s="7" t="s">
        <v>808</v>
      </c>
      <c r="I96" s="7" t="s">
        <v>825</v>
      </c>
      <c r="J96" s="73">
        <v>50</v>
      </c>
      <c r="K96" s="101" t="s">
        <v>824</v>
      </c>
      <c r="L96" s="73">
        <v>50</v>
      </c>
      <c r="M96" s="5"/>
      <c r="N96" s="58">
        <v>50</v>
      </c>
      <c r="O96" s="5"/>
      <c r="P96" s="58">
        <v>50</v>
      </c>
      <c r="Q96" s="5"/>
      <c r="R96" s="58">
        <v>50</v>
      </c>
      <c r="S96" s="5"/>
      <c r="T96" s="58"/>
      <c r="U96" s="5"/>
      <c r="V96" s="29"/>
      <c r="W96" s="5"/>
      <c r="X96" s="29"/>
      <c r="Y96" s="29"/>
    </row>
    <row r="97" spans="1:25" ht="150" x14ac:dyDescent="0.25">
      <c r="A97" s="4">
        <v>57</v>
      </c>
      <c r="B97" s="4"/>
      <c r="C97" s="4"/>
      <c r="D97" s="8" t="s">
        <v>823</v>
      </c>
      <c r="E97" s="8"/>
      <c r="F97" s="7" t="s">
        <v>822</v>
      </c>
      <c r="G97" s="7" t="s">
        <v>797</v>
      </c>
      <c r="H97" s="7" t="s">
        <v>808</v>
      </c>
      <c r="I97" s="7" t="s">
        <v>821</v>
      </c>
      <c r="J97" s="58">
        <v>0</v>
      </c>
      <c r="K97" s="101" t="s">
        <v>820</v>
      </c>
      <c r="L97" s="58">
        <v>0</v>
      </c>
      <c r="M97" s="5"/>
      <c r="N97" s="58">
        <v>0</v>
      </c>
      <c r="O97" s="5"/>
      <c r="P97" s="58">
        <v>0</v>
      </c>
      <c r="Q97" s="5"/>
      <c r="R97" s="58">
        <v>0</v>
      </c>
      <c r="S97" s="5"/>
      <c r="T97" s="58"/>
      <c r="U97" s="5"/>
      <c r="V97" s="58"/>
      <c r="W97" s="5"/>
      <c r="X97" s="58"/>
      <c r="Y97" s="5"/>
    </row>
    <row r="98" spans="1:25" ht="210" x14ac:dyDescent="0.25">
      <c r="A98" s="4">
        <v>58</v>
      </c>
      <c r="B98" s="4"/>
      <c r="C98" s="4"/>
      <c r="D98" s="8" t="s">
        <v>819</v>
      </c>
      <c r="E98" s="8"/>
      <c r="F98" s="7" t="s">
        <v>818</v>
      </c>
      <c r="G98" s="7" t="s">
        <v>817</v>
      </c>
      <c r="H98" s="7" t="s">
        <v>808</v>
      </c>
      <c r="I98" s="7" t="s">
        <v>816</v>
      </c>
      <c r="J98" s="58">
        <v>50</v>
      </c>
      <c r="K98" s="101" t="s">
        <v>815</v>
      </c>
      <c r="L98" s="58">
        <v>50</v>
      </c>
      <c r="M98" s="5"/>
      <c r="N98" s="58">
        <v>50</v>
      </c>
      <c r="O98" s="5"/>
      <c r="P98" s="58">
        <v>50</v>
      </c>
      <c r="Q98" s="5"/>
      <c r="R98" s="58">
        <v>50</v>
      </c>
      <c r="S98" s="5"/>
      <c r="T98" s="58"/>
      <c r="U98" s="5"/>
      <c r="V98" s="58"/>
      <c r="W98" s="5"/>
      <c r="X98" s="58"/>
      <c r="Y98" s="5"/>
    </row>
    <row r="99" spans="1:25" ht="105" x14ac:dyDescent="0.25">
      <c r="A99" s="4">
        <v>59</v>
      </c>
      <c r="B99" s="4"/>
      <c r="C99" s="4"/>
      <c r="D99" s="8" t="s">
        <v>814</v>
      </c>
      <c r="E99" s="8"/>
      <c r="F99" s="7" t="s">
        <v>813</v>
      </c>
      <c r="G99" s="7" t="s">
        <v>797</v>
      </c>
      <c r="H99" s="7" t="s">
        <v>808</v>
      </c>
      <c r="I99" s="7" t="s">
        <v>795</v>
      </c>
      <c r="J99" s="61">
        <v>0</v>
      </c>
      <c r="K99" s="24"/>
      <c r="L99" s="61">
        <v>0</v>
      </c>
      <c r="M99" s="24"/>
      <c r="N99" s="61">
        <v>0</v>
      </c>
      <c r="O99" s="24"/>
      <c r="P99" s="61">
        <v>0</v>
      </c>
      <c r="Q99" s="24"/>
      <c r="R99" s="61">
        <v>0</v>
      </c>
      <c r="S99" s="24"/>
      <c r="T99" s="62"/>
      <c r="U99" s="62"/>
      <c r="V99" s="62"/>
      <c r="W99" s="24"/>
      <c r="X99" s="62"/>
      <c r="Y99" s="62"/>
    </row>
    <row r="100" spans="1:25" s="51" customFormat="1" ht="88.5" customHeight="1" x14ac:dyDescent="0.25">
      <c r="A100" s="19"/>
      <c r="B100" s="19"/>
      <c r="C100" s="20" t="s">
        <v>812</v>
      </c>
      <c r="D100" s="19"/>
      <c r="E100" s="57"/>
      <c r="F100" s="56" t="s">
        <v>811</v>
      </c>
      <c r="G100" s="55"/>
      <c r="H100" s="55"/>
      <c r="I100" s="55"/>
      <c r="J100" s="53">
        <f>AVERAGE(J101:J105)</f>
        <v>40</v>
      </c>
      <c r="K100" s="17"/>
      <c r="L100" s="53">
        <f>AVERAGE(L101:L105)</f>
        <v>40</v>
      </c>
      <c r="M100" s="54"/>
      <c r="N100" s="53">
        <f>AVERAGE(N101:N105)</f>
        <v>40</v>
      </c>
      <c r="O100" s="52"/>
      <c r="P100" s="53">
        <f>AVERAGE(P101:P105)</f>
        <v>40</v>
      </c>
      <c r="Q100" s="52"/>
      <c r="R100" s="53">
        <f>AVERAGE(R101:R105)</f>
        <v>40</v>
      </c>
      <c r="S100" s="52"/>
      <c r="T100" s="53" t="e">
        <f>AVERAGE(T101:T105)</f>
        <v>#DIV/0!</v>
      </c>
      <c r="U100" s="52"/>
      <c r="V100" s="52"/>
      <c r="W100" s="17"/>
      <c r="X100" s="52"/>
      <c r="Y100" s="52"/>
    </row>
    <row r="101" spans="1:25" ht="135" x14ac:dyDescent="0.25">
      <c r="A101" s="4">
        <v>60</v>
      </c>
      <c r="B101" s="4"/>
      <c r="C101" s="4"/>
      <c r="D101" s="8" t="s">
        <v>810</v>
      </c>
      <c r="E101" s="8"/>
      <c r="F101" s="7" t="s">
        <v>809</v>
      </c>
      <c r="G101" s="7" t="s">
        <v>797</v>
      </c>
      <c r="H101" s="7" t="s">
        <v>808</v>
      </c>
      <c r="I101" s="7" t="s">
        <v>807</v>
      </c>
      <c r="J101" s="58">
        <v>50</v>
      </c>
      <c r="K101" s="101" t="s">
        <v>806</v>
      </c>
      <c r="L101" s="58">
        <v>50</v>
      </c>
      <c r="M101" s="5"/>
      <c r="N101" s="58">
        <v>50</v>
      </c>
      <c r="O101" s="5"/>
      <c r="P101" s="58">
        <v>50</v>
      </c>
      <c r="Q101" s="5"/>
      <c r="R101" s="58">
        <v>50</v>
      </c>
      <c r="S101" s="5"/>
      <c r="T101" s="58"/>
      <c r="U101" s="5"/>
      <c r="V101" s="29"/>
      <c r="W101" s="5"/>
      <c r="X101" s="29"/>
      <c r="Y101" s="29"/>
    </row>
    <row r="102" spans="1:25" ht="60" x14ac:dyDescent="0.25">
      <c r="A102" s="4">
        <v>61</v>
      </c>
      <c r="B102" s="4"/>
      <c r="C102" s="4"/>
      <c r="D102" s="8" t="s">
        <v>805</v>
      </c>
      <c r="E102" s="8"/>
      <c r="F102" s="7" t="s">
        <v>804</v>
      </c>
      <c r="G102" s="7" t="s">
        <v>803</v>
      </c>
      <c r="H102" s="7" t="s">
        <v>802</v>
      </c>
      <c r="I102" s="7" t="s">
        <v>801</v>
      </c>
      <c r="J102" s="58">
        <v>50</v>
      </c>
      <c r="K102" s="101" t="s">
        <v>800</v>
      </c>
      <c r="L102" s="58">
        <v>50</v>
      </c>
      <c r="M102" s="5"/>
      <c r="N102" s="58">
        <v>50</v>
      </c>
      <c r="O102" s="5"/>
      <c r="P102" s="58">
        <v>50</v>
      </c>
      <c r="Q102" s="5"/>
      <c r="R102" s="58">
        <v>50</v>
      </c>
      <c r="S102" s="5"/>
      <c r="T102" s="58"/>
      <c r="U102" s="5"/>
      <c r="V102" s="29"/>
      <c r="W102" s="5"/>
      <c r="X102" s="29"/>
      <c r="Y102" s="29"/>
    </row>
    <row r="103" spans="1:25" ht="135" x14ac:dyDescent="0.25">
      <c r="A103" s="4">
        <v>62</v>
      </c>
      <c r="B103" s="4"/>
      <c r="C103" s="4"/>
      <c r="D103" s="8" t="s">
        <v>799</v>
      </c>
      <c r="E103" s="8"/>
      <c r="F103" s="7" t="s">
        <v>798</v>
      </c>
      <c r="G103" s="7" t="s">
        <v>797</v>
      </c>
      <c r="H103" s="7" t="s">
        <v>796</v>
      </c>
      <c r="I103" s="7" t="s">
        <v>795</v>
      </c>
      <c r="J103" s="58">
        <v>50</v>
      </c>
      <c r="K103" s="101" t="s">
        <v>794</v>
      </c>
      <c r="L103" s="58">
        <v>50</v>
      </c>
      <c r="M103" s="5"/>
      <c r="N103" s="58">
        <v>50</v>
      </c>
      <c r="O103" s="5"/>
      <c r="P103" s="58">
        <v>50</v>
      </c>
      <c r="Q103" s="5"/>
      <c r="R103" s="58">
        <v>50</v>
      </c>
      <c r="S103" s="5"/>
      <c r="T103" s="58"/>
      <c r="U103" s="29"/>
      <c r="V103" s="29"/>
      <c r="W103" s="5"/>
      <c r="X103" s="29"/>
      <c r="Y103" s="29"/>
    </row>
    <row r="104" spans="1:25" ht="135" x14ac:dyDescent="0.25">
      <c r="A104" s="4">
        <v>63</v>
      </c>
      <c r="B104" s="4"/>
      <c r="C104" s="4"/>
      <c r="D104" s="8" t="s">
        <v>793</v>
      </c>
      <c r="E104" s="8"/>
      <c r="F104" s="7" t="s">
        <v>792</v>
      </c>
      <c r="G104" s="7" t="s">
        <v>791</v>
      </c>
      <c r="H104" s="7" t="s">
        <v>790</v>
      </c>
      <c r="I104" s="7" t="s">
        <v>789</v>
      </c>
      <c r="J104" s="58">
        <v>50</v>
      </c>
      <c r="K104" s="101" t="s">
        <v>788</v>
      </c>
      <c r="L104" s="58">
        <v>50</v>
      </c>
      <c r="M104" s="5"/>
      <c r="N104" s="58">
        <v>50</v>
      </c>
      <c r="O104" s="5"/>
      <c r="P104" s="58">
        <v>50</v>
      </c>
      <c r="Q104" s="5"/>
      <c r="R104" s="58">
        <v>50</v>
      </c>
      <c r="S104" s="5"/>
      <c r="T104" s="58"/>
      <c r="U104" s="29"/>
      <c r="V104" s="29"/>
      <c r="W104" s="5"/>
      <c r="X104" s="29"/>
      <c r="Y104" s="29"/>
    </row>
    <row r="105" spans="1:25" ht="165" x14ac:dyDescent="0.25">
      <c r="A105" s="4">
        <v>64</v>
      </c>
      <c r="B105" s="4"/>
      <c r="C105" s="4"/>
      <c r="D105" s="8" t="s">
        <v>787</v>
      </c>
      <c r="E105" s="8"/>
      <c r="F105" s="7" t="s">
        <v>786</v>
      </c>
      <c r="G105" s="7" t="s">
        <v>785</v>
      </c>
      <c r="H105" s="7" t="s">
        <v>784</v>
      </c>
      <c r="I105" s="7" t="s">
        <v>783</v>
      </c>
      <c r="J105" s="58">
        <v>0</v>
      </c>
      <c r="K105" s="100"/>
      <c r="L105" s="58">
        <v>0</v>
      </c>
      <c r="M105" s="5"/>
      <c r="N105" s="58">
        <v>0</v>
      </c>
      <c r="O105" s="5"/>
      <c r="P105" s="58">
        <v>0</v>
      </c>
      <c r="Q105" s="5"/>
      <c r="R105" s="58">
        <v>0</v>
      </c>
      <c r="S105" s="5"/>
      <c r="T105" s="58"/>
      <c r="U105" s="5"/>
      <c r="V105" s="29"/>
      <c r="W105" s="5"/>
      <c r="X105" s="29"/>
      <c r="Y105" s="29"/>
    </row>
    <row r="106" spans="1:25" s="51" customFormat="1" ht="130.5" customHeight="1" x14ac:dyDescent="0.25">
      <c r="A106" s="19"/>
      <c r="B106" s="20" t="s">
        <v>782</v>
      </c>
      <c r="C106" s="19"/>
      <c r="D106" s="19"/>
      <c r="E106" s="19"/>
      <c r="F106" s="55" t="s">
        <v>781</v>
      </c>
      <c r="G106" s="94"/>
      <c r="H106" s="94"/>
      <c r="I106" s="19"/>
      <c r="J106" s="53">
        <f>AVERAGE(J107,J112,J115,J140)</f>
        <v>58.125</v>
      </c>
      <c r="K106" s="52"/>
      <c r="L106" s="53">
        <f>AVERAGE(L107,L112,L115,L140)</f>
        <v>58.125</v>
      </c>
      <c r="M106" s="52"/>
      <c r="N106" s="53">
        <f>AVERAGE(N107,N112,N115,N140)</f>
        <v>58.125</v>
      </c>
      <c r="O106" s="52"/>
      <c r="P106" s="53">
        <f>AVERAGE(P107,P112,P115,P140)</f>
        <v>58.125</v>
      </c>
      <c r="Q106" s="52"/>
      <c r="R106" s="53">
        <f>AVERAGE(R107,R112,R115,R140)</f>
        <v>58.125</v>
      </c>
      <c r="S106" s="52"/>
      <c r="T106" s="53">
        <f>AVERAGE(T107,T112,T115,T140)</f>
        <v>57.5</v>
      </c>
      <c r="U106" s="52"/>
      <c r="V106" s="53">
        <f>AVERAGE(V107,V112,V115,V140)</f>
        <v>57.5</v>
      </c>
      <c r="W106" s="17"/>
      <c r="X106" s="53">
        <f>AVERAGE(X107,X112,X115,X140)</f>
        <v>57.5</v>
      </c>
      <c r="Y106" s="52"/>
    </row>
    <row r="107" spans="1:25" s="51" customFormat="1" ht="144.75" customHeight="1" x14ac:dyDescent="0.25">
      <c r="A107" s="19"/>
      <c r="B107" s="19"/>
      <c r="C107" s="20" t="s">
        <v>780</v>
      </c>
      <c r="D107" s="19"/>
      <c r="E107" s="19"/>
      <c r="F107" s="19" t="s">
        <v>779</v>
      </c>
      <c r="G107" s="19"/>
      <c r="H107" s="19"/>
      <c r="I107" s="19"/>
      <c r="J107" s="53">
        <f>AVERAGE(J108:J111)</f>
        <v>37.5</v>
      </c>
      <c r="K107" s="52"/>
      <c r="L107" s="53">
        <f>AVERAGE(L108:L111)</f>
        <v>37.5</v>
      </c>
      <c r="M107" s="52"/>
      <c r="N107" s="53">
        <f>AVERAGE(N108:N111)</f>
        <v>37.5</v>
      </c>
      <c r="O107" s="52"/>
      <c r="P107" s="53">
        <f>AVERAGE(P108:P111)</f>
        <v>37.5</v>
      </c>
      <c r="Q107" s="52"/>
      <c r="R107" s="53">
        <f>AVERAGE(R108:R111)</f>
        <v>37.5</v>
      </c>
      <c r="S107" s="52"/>
      <c r="T107" s="53">
        <f>AVERAGE(T108:T111)</f>
        <v>37.5</v>
      </c>
      <c r="U107" s="52"/>
      <c r="V107" s="53">
        <f>AVERAGE(V108:V111)</f>
        <v>37.5</v>
      </c>
      <c r="W107" s="17"/>
      <c r="X107" s="53">
        <f>AVERAGE(X108:X111)</f>
        <v>37.5</v>
      </c>
      <c r="Y107" s="52"/>
    </row>
    <row r="108" spans="1:25" ht="45" x14ac:dyDescent="0.25">
      <c r="A108" s="4">
        <v>65</v>
      </c>
      <c r="B108" s="4"/>
      <c r="C108" s="4"/>
      <c r="D108" s="8" t="s">
        <v>778</v>
      </c>
      <c r="E108" s="8"/>
      <c r="F108" s="7" t="s">
        <v>778</v>
      </c>
      <c r="G108" s="7" t="s">
        <v>777</v>
      </c>
      <c r="H108" s="7" t="s">
        <v>776</v>
      </c>
      <c r="I108" s="7" t="s">
        <v>754</v>
      </c>
      <c r="J108" s="61">
        <v>0</v>
      </c>
      <c r="K108" s="24"/>
      <c r="L108" s="61">
        <v>0</v>
      </c>
      <c r="M108" s="24"/>
      <c r="N108" s="61">
        <v>0</v>
      </c>
      <c r="O108" s="24"/>
      <c r="P108" s="61">
        <v>0</v>
      </c>
      <c r="Q108" s="24"/>
      <c r="R108" s="61">
        <v>0</v>
      </c>
      <c r="S108" s="24"/>
      <c r="T108" s="61">
        <v>0</v>
      </c>
      <c r="U108" s="62"/>
      <c r="V108" s="61">
        <v>0</v>
      </c>
      <c r="W108" s="24"/>
      <c r="X108" s="61">
        <v>0</v>
      </c>
      <c r="Y108" s="62"/>
    </row>
    <row r="109" spans="1:25" ht="120" x14ac:dyDescent="0.25">
      <c r="A109" s="4">
        <v>66</v>
      </c>
      <c r="B109" s="4"/>
      <c r="C109" s="4"/>
      <c r="D109" s="8" t="s">
        <v>775</v>
      </c>
      <c r="E109" s="8"/>
      <c r="F109" s="7" t="s">
        <v>774</v>
      </c>
      <c r="G109" s="7" t="s">
        <v>769</v>
      </c>
      <c r="H109" s="7" t="s">
        <v>773</v>
      </c>
      <c r="I109" s="7" t="s">
        <v>754</v>
      </c>
      <c r="J109" s="61">
        <v>50</v>
      </c>
      <c r="K109" s="70" t="s">
        <v>772</v>
      </c>
      <c r="L109" s="61">
        <v>50</v>
      </c>
      <c r="M109" s="24"/>
      <c r="N109" s="61">
        <v>50</v>
      </c>
      <c r="O109" s="24"/>
      <c r="P109" s="61">
        <v>50</v>
      </c>
      <c r="Q109" s="24"/>
      <c r="R109" s="61">
        <v>50</v>
      </c>
      <c r="S109" s="24"/>
      <c r="T109" s="61">
        <v>50</v>
      </c>
      <c r="U109" s="24"/>
      <c r="V109" s="61">
        <v>50</v>
      </c>
      <c r="W109" s="24"/>
      <c r="X109" s="61">
        <v>50</v>
      </c>
      <c r="Y109" s="24"/>
    </row>
    <row r="110" spans="1:25" ht="120" x14ac:dyDescent="0.25">
      <c r="A110" s="4">
        <v>67</v>
      </c>
      <c r="B110" s="4"/>
      <c r="C110" s="4"/>
      <c r="D110" s="8" t="s">
        <v>771</v>
      </c>
      <c r="E110" s="8"/>
      <c r="F110" s="7" t="s">
        <v>770</v>
      </c>
      <c r="G110" s="7" t="s">
        <v>769</v>
      </c>
      <c r="H110" s="7" t="s">
        <v>768</v>
      </c>
      <c r="I110" s="7" t="s">
        <v>754</v>
      </c>
      <c r="J110" s="61">
        <v>50</v>
      </c>
      <c r="K110" s="70" t="s">
        <v>767</v>
      </c>
      <c r="L110" s="61">
        <v>50</v>
      </c>
      <c r="M110" s="24"/>
      <c r="N110" s="61">
        <v>50</v>
      </c>
      <c r="O110" s="24"/>
      <c r="P110" s="61">
        <v>50</v>
      </c>
      <c r="Q110" s="24"/>
      <c r="R110" s="61">
        <v>50</v>
      </c>
      <c r="S110" s="24"/>
      <c r="T110" s="61">
        <v>50</v>
      </c>
      <c r="U110" s="24"/>
      <c r="V110" s="61">
        <v>50</v>
      </c>
      <c r="W110" s="24"/>
      <c r="X110" s="61">
        <v>50</v>
      </c>
      <c r="Y110" s="24"/>
    </row>
    <row r="111" spans="1:25" ht="45" x14ac:dyDescent="0.25">
      <c r="A111" s="4">
        <v>68</v>
      </c>
      <c r="B111" s="4"/>
      <c r="C111" s="4"/>
      <c r="D111" s="8" t="s">
        <v>766</v>
      </c>
      <c r="E111" s="8"/>
      <c r="F111" s="7" t="s">
        <v>765</v>
      </c>
      <c r="G111" s="7" t="s">
        <v>764</v>
      </c>
      <c r="H111" s="7" t="s">
        <v>763</v>
      </c>
      <c r="I111" s="7" t="s">
        <v>762</v>
      </c>
      <c r="J111" s="61">
        <v>50</v>
      </c>
      <c r="K111" s="70" t="s">
        <v>761</v>
      </c>
      <c r="L111" s="61">
        <v>50</v>
      </c>
      <c r="M111" s="24"/>
      <c r="N111" s="61">
        <v>50</v>
      </c>
      <c r="O111" s="24"/>
      <c r="P111" s="61">
        <v>50</v>
      </c>
      <c r="Q111" s="24"/>
      <c r="R111" s="61">
        <v>50</v>
      </c>
      <c r="S111" s="24"/>
      <c r="T111" s="61">
        <v>50</v>
      </c>
      <c r="U111" s="24"/>
      <c r="V111" s="61">
        <v>50</v>
      </c>
      <c r="W111" s="24"/>
      <c r="X111" s="61">
        <v>50</v>
      </c>
      <c r="Y111" s="24"/>
    </row>
    <row r="112" spans="1:25" s="51" customFormat="1" ht="91.5" customHeight="1" x14ac:dyDescent="0.25">
      <c r="A112" s="19"/>
      <c r="B112" s="19"/>
      <c r="C112" s="20" t="s">
        <v>760</v>
      </c>
      <c r="D112" s="19"/>
      <c r="E112" s="99"/>
      <c r="F112" s="98" t="s">
        <v>759</v>
      </c>
      <c r="G112" s="55"/>
      <c r="H112" s="55"/>
      <c r="I112" s="55"/>
      <c r="J112" s="18">
        <f>AVERAGE(J113,J114)</f>
        <v>100</v>
      </c>
      <c r="K112" s="17"/>
      <c r="L112" s="18">
        <f>AVERAGE(L113,L114)</f>
        <v>100</v>
      </c>
      <c r="M112" s="54"/>
      <c r="N112" s="18">
        <f>AVERAGE(N113,N114)</f>
        <v>100</v>
      </c>
      <c r="O112" s="52"/>
      <c r="P112" s="18">
        <f>AVERAGE(P113,P114)</f>
        <v>100</v>
      </c>
      <c r="Q112" s="52"/>
      <c r="R112" s="18">
        <f>AVERAGE(R113,R114)</f>
        <v>100</v>
      </c>
      <c r="S112" s="52"/>
      <c r="T112" s="18">
        <f>AVERAGE(T113,T114)</f>
        <v>100</v>
      </c>
      <c r="U112" s="52"/>
      <c r="V112" s="18">
        <f>AVERAGE(V113,V114)</f>
        <v>100</v>
      </c>
      <c r="W112" s="17"/>
      <c r="X112" s="18">
        <f>AVERAGE(X113,X114)</f>
        <v>100</v>
      </c>
      <c r="Y112" s="52"/>
    </row>
    <row r="113" spans="1:25" ht="120" x14ac:dyDescent="0.25">
      <c r="A113" s="4">
        <v>69</v>
      </c>
      <c r="B113" s="4"/>
      <c r="C113" s="4"/>
      <c r="D113" s="8" t="s">
        <v>758</v>
      </c>
      <c r="E113" s="8"/>
      <c r="F113" s="7" t="s">
        <v>757</v>
      </c>
      <c r="G113" s="7" t="s">
        <v>756</v>
      </c>
      <c r="H113" s="7" t="s">
        <v>755</v>
      </c>
      <c r="I113" s="7" t="s">
        <v>754</v>
      </c>
      <c r="J113" s="61">
        <v>100</v>
      </c>
      <c r="K113" s="24"/>
      <c r="L113" s="61">
        <v>100</v>
      </c>
      <c r="M113" s="24"/>
      <c r="N113" s="61">
        <v>100</v>
      </c>
      <c r="O113" s="24"/>
      <c r="P113" s="61">
        <v>100</v>
      </c>
      <c r="Q113" s="24"/>
      <c r="R113" s="61">
        <v>100</v>
      </c>
      <c r="S113" s="24"/>
      <c r="T113" s="61">
        <v>100</v>
      </c>
      <c r="U113" s="24"/>
      <c r="V113" s="61">
        <v>100</v>
      </c>
      <c r="W113" s="24"/>
      <c r="X113" s="61">
        <v>100</v>
      </c>
      <c r="Y113" s="24"/>
    </row>
    <row r="114" spans="1:25" ht="60" x14ac:dyDescent="0.25">
      <c r="A114" s="4">
        <v>70</v>
      </c>
      <c r="B114" s="4"/>
      <c r="C114" s="4"/>
      <c r="D114" s="8" t="s">
        <v>753</v>
      </c>
      <c r="E114" s="8"/>
      <c r="F114" s="7" t="s">
        <v>752</v>
      </c>
      <c r="G114" s="7" t="s">
        <v>751</v>
      </c>
      <c r="H114" s="7" t="s">
        <v>750</v>
      </c>
      <c r="I114" s="7" t="s">
        <v>749</v>
      </c>
      <c r="J114" s="61">
        <v>100</v>
      </c>
      <c r="K114" s="24"/>
      <c r="L114" s="61">
        <v>100</v>
      </c>
      <c r="M114" s="24"/>
      <c r="N114" s="61">
        <v>100</v>
      </c>
      <c r="O114" s="24"/>
      <c r="P114" s="61">
        <v>100</v>
      </c>
      <c r="Q114" s="24"/>
      <c r="R114" s="61">
        <v>100</v>
      </c>
      <c r="S114" s="24"/>
      <c r="T114" s="61">
        <v>100</v>
      </c>
      <c r="U114" s="24"/>
      <c r="V114" s="61">
        <v>100</v>
      </c>
      <c r="W114" s="24"/>
      <c r="X114" s="61">
        <v>100</v>
      </c>
      <c r="Y114" s="24"/>
    </row>
    <row r="115" spans="1:25" s="51" customFormat="1" ht="72" customHeight="1" x14ac:dyDescent="0.25">
      <c r="A115" s="19"/>
      <c r="B115" s="19"/>
      <c r="C115" s="20" t="s">
        <v>748</v>
      </c>
      <c r="D115" s="19"/>
      <c r="E115" s="57"/>
      <c r="F115" s="56" t="s">
        <v>747</v>
      </c>
      <c r="G115" s="55"/>
      <c r="H115" s="55"/>
      <c r="I115" s="55"/>
      <c r="J115" s="53">
        <f>AVERAGE(J116,J122,J128,J134)</f>
        <v>45</v>
      </c>
      <c r="K115" s="17"/>
      <c r="L115" s="53">
        <f>AVERAGE(L116,L122,L128,L134)</f>
        <v>45</v>
      </c>
      <c r="M115" s="54"/>
      <c r="N115" s="53">
        <f>AVERAGE(N116,N122,N128,N134)</f>
        <v>45</v>
      </c>
      <c r="O115" s="52"/>
      <c r="P115" s="53">
        <f>AVERAGE(P116,P122,P128,P134)</f>
        <v>45</v>
      </c>
      <c r="Q115" s="52"/>
      <c r="R115" s="53">
        <f>AVERAGE(R116,R122,R128,R134)</f>
        <v>45</v>
      </c>
      <c r="S115" s="52"/>
      <c r="T115" s="53">
        <f>AVERAGE(T116,T122,T128,T134)</f>
        <v>42.5</v>
      </c>
      <c r="U115" s="52"/>
      <c r="V115" s="53">
        <f>AVERAGE(V116,V122,V128,V134)</f>
        <v>42.5</v>
      </c>
      <c r="W115" s="17"/>
      <c r="X115" s="53">
        <f>AVERAGE(X116,X122,X128,X134)</f>
        <v>42.5</v>
      </c>
      <c r="Y115" s="52"/>
    </row>
    <row r="116" spans="1:25" s="64" customFormat="1" ht="72" customHeight="1" x14ac:dyDescent="0.25">
      <c r="A116" s="15">
        <v>71</v>
      </c>
      <c r="B116" s="15"/>
      <c r="C116" s="14"/>
      <c r="D116" s="68" t="s">
        <v>746</v>
      </c>
      <c r="E116" s="68"/>
      <c r="F116" s="21" t="s">
        <v>746</v>
      </c>
      <c r="G116" s="12"/>
      <c r="H116" s="12"/>
      <c r="I116" s="12"/>
      <c r="J116" s="66">
        <f>AVERAGE(J117:J121)</f>
        <v>50</v>
      </c>
      <c r="K116" s="10"/>
      <c r="L116" s="66">
        <f>AVERAGE(L117:L121)</f>
        <v>50</v>
      </c>
      <c r="M116" s="67"/>
      <c r="N116" s="66">
        <f>AVERAGE(N117:N121)</f>
        <v>50</v>
      </c>
      <c r="O116" s="65"/>
      <c r="P116" s="66">
        <f>AVERAGE(P117:P121)</f>
        <v>50</v>
      </c>
      <c r="Q116" s="65"/>
      <c r="R116" s="66">
        <f>AVERAGE(R117:R121)</f>
        <v>50</v>
      </c>
      <c r="S116" s="65"/>
      <c r="T116" s="66">
        <f>AVERAGE(T117:T121)</f>
        <v>50</v>
      </c>
      <c r="U116" s="65"/>
      <c r="V116" s="66">
        <f>AVERAGE(V117:V121)</f>
        <v>50</v>
      </c>
      <c r="W116" s="10"/>
      <c r="X116" s="66">
        <f>AVERAGE(X117:X121)</f>
        <v>50</v>
      </c>
      <c r="Y116" s="65"/>
    </row>
    <row r="117" spans="1:25" ht="165" x14ac:dyDescent="0.25">
      <c r="A117" s="4" t="s">
        <v>745</v>
      </c>
      <c r="B117" s="4"/>
      <c r="C117" s="4"/>
      <c r="D117" s="4"/>
      <c r="E117" s="8" t="s">
        <v>688</v>
      </c>
      <c r="F117" s="7" t="s">
        <v>744</v>
      </c>
      <c r="G117" s="7" t="s">
        <v>743</v>
      </c>
      <c r="H117" s="7" t="s">
        <v>742</v>
      </c>
      <c r="I117" s="7" t="s">
        <v>741</v>
      </c>
      <c r="J117" s="61">
        <v>100</v>
      </c>
      <c r="K117" s="32" t="s">
        <v>740</v>
      </c>
      <c r="L117" s="61">
        <v>100</v>
      </c>
      <c r="M117" s="24"/>
      <c r="N117" s="61">
        <v>100</v>
      </c>
      <c r="O117" s="24"/>
      <c r="P117" s="61">
        <v>100</v>
      </c>
      <c r="Q117" s="24"/>
      <c r="R117" s="61">
        <v>100</v>
      </c>
      <c r="S117" s="24"/>
      <c r="T117" s="61">
        <v>100</v>
      </c>
      <c r="U117" s="24"/>
      <c r="V117" s="61">
        <v>100</v>
      </c>
      <c r="W117" s="24"/>
      <c r="X117" s="61">
        <v>100</v>
      </c>
      <c r="Y117" s="24"/>
    </row>
    <row r="118" spans="1:25" ht="210" x14ac:dyDescent="0.25">
      <c r="A118" s="4" t="s">
        <v>739</v>
      </c>
      <c r="B118" s="4"/>
      <c r="C118" s="4"/>
      <c r="D118" s="4"/>
      <c r="E118" s="8" t="s">
        <v>681</v>
      </c>
      <c r="F118" s="7" t="s">
        <v>738</v>
      </c>
      <c r="G118" s="7" t="s">
        <v>679</v>
      </c>
      <c r="H118" s="7" t="s">
        <v>737</v>
      </c>
      <c r="I118" s="7" t="s">
        <v>677</v>
      </c>
      <c r="J118" s="61">
        <v>0</v>
      </c>
      <c r="K118" s="24"/>
      <c r="L118" s="61">
        <v>0</v>
      </c>
      <c r="M118" s="24"/>
      <c r="N118" s="61">
        <v>0</v>
      </c>
      <c r="O118" s="24"/>
      <c r="P118" s="61">
        <v>0</v>
      </c>
      <c r="Q118" s="24"/>
      <c r="R118" s="61">
        <v>0</v>
      </c>
      <c r="S118" s="24"/>
      <c r="T118" s="61">
        <v>0</v>
      </c>
      <c r="U118" s="24"/>
      <c r="V118" s="61">
        <v>0</v>
      </c>
      <c r="W118" s="24"/>
      <c r="X118" s="61">
        <v>0</v>
      </c>
      <c r="Y118" s="24"/>
    </row>
    <row r="119" spans="1:25" ht="60" x14ac:dyDescent="0.25">
      <c r="A119" s="4" t="s">
        <v>736</v>
      </c>
      <c r="B119" s="4"/>
      <c r="C119" s="4"/>
      <c r="D119" s="4"/>
      <c r="E119" s="8" t="s">
        <v>674</v>
      </c>
      <c r="F119" s="7" t="s">
        <v>673</v>
      </c>
      <c r="G119" s="7" t="s">
        <v>672</v>
      </c>
      <c r="H119" s="7" t="s">
        <v>671</v>
      </c>
      <c r="I119" s="7" t="s">
        <v>670</v>
      </c>
      <c r="J119" s="61">
        <v>50</v>
      </c>
      <c r="K119" s="32" t="s">
        <v>735</v>
      </c>
      <c r="L119" s="61">
        <v>50</v>
      </c>
      <c r="M119" s="24"/>
      <c r="N119" s="61">
        <v>50</v>
      </c>
      <c r="O119" s="24"/>
      <c r="P119" s="61">
        <v>50</v>
      </c>
      <c r="Q119" s="24"/>
      <c r="R119" s="61">
        <v>50</v>
      </c>
      <c r="S119" s="24"/>
      <c r="T119" s="61">
        <v>50</v>
      </c>
      <c r="U119" s="24"/>
      <c r="V119" s="61">
        <v>50</v>
      </c>
      <c r="W119" s="24"/>
      <c r="X119" s="61">
        <v>50</v>
      </c>
      <c r="Y119" s="24"/>
    </row>
    <row r="120" spans="1:25" ht="180" x14ac:dyDescent="0.25">
      <c r="A120" s="4" t="s">
        <v>734</v>
      </c>
      <c r="B120" s="4"/>
      <c r="C120" s="4"/>
      <c r="D120" s="4"/>
      <c r="E120" s="8" t="s">
        <v>667</v>
      </c>
      <c r="F120" s="7" t="s">
        <v>666</v>
      </c>
      <c r="G120" s="7" t="s">
        <v>665</v>
      </c>
      <c r="H120" s="7" t="s">
        <v>664</v>
      </c>
      <c r="I120" s="7" t="s">
        <v>663</v>
      </c>
      <c r="J120" s="61">
        <v>50</v>
      </c>
      <c r="K120" s="32" t="s">
        <v>733</v>
      </c>
      <c r="L120" s="61">
        <v>50</v>
      </c>
      <c r="M120" s="24"/>
      <c r="N120" s="61">
        <v>50</v>
      </c>
      <c r="O120" s="24"/>
      <c r="P120" s="61">
        <v>50</v>
      </c>
      <c r="Q120" s="24"/>
      <c r="R120" s="61">
        <v>50</v>
      </c>
      <c r="S120" s="24"/>
      <c r="T120" s="61">
        <v>50</v>
      </c>
      <c r="U120" s="24"/>
      <c r="V120" s="61">
        <v>50</v>
      </c>
      <c r="W120" s="24"/>
      <c r="X120" s="61">
        <v>50</v>
      </c>
      <c r="Y120" s="24"/>
    </row>
    <row r="121" spans="1:25" ht="120" x14ac:dyDescent="0.25">
      <c r="A121" s="4" t="s">
        <v>732</v>
      </c>
      <c r="B121" s="4"/>
      <c r="C121" s="4"/>
      <c r="D121" s="4"/>
      <c r="E121" s="8" t="s">
        <v>660</v>
      </c>
      <c r="F121" s="7" t="s">
        <v>659</v>
      </c>
      <c r="G121" s="7" t="s">
        <v>658</v>
      </c>
      <c r="H121" s="7" t="s">
        <v>657</v>
      </c>
      <c r="I121" s="7" t="s">
        <v>656</v>
      </c>
      <c r="J121" s="61">
        <v>50</v>
      </c>
      <c r="K121" s="24" t="s">
        <v>731</v>
      </c>
      <c r="L121" s="61">
        <v>50</v>
      </c>
      <c r="M121" s="24"/>
      <c r="N121" s="61">
        <v>50</v>
      </c>
      <c r="O121" s="24"/>
      <c r="P121" s="61">
        <v>50</v>
      </c>
      <c r="Q121" s="24"/>
      <c r="R121" s="61">
        <v>50</v>
      </c>
      <c r="S121" s="24"/>
      <c r="T121" s="61">
        <v>50</v>
      </c>
      <c r="U121" s="24"/>
      <c r="V121" s="61">
        <v>50</v>
      </c>
      <c r="W121" s="24"/>
      <c r="X121" s="61">
        <v>50</v>
      </c>
      <c r="Y121" s="24"/>
    </row>
    <row r="122" spans="1:25" s="64" customFormat="1" ht="69" x14ac:dyDescent="0.25">
      <c r="A122" s="15">
        <v>72</v>
      </c>
      <c r="B122" s="15"/>
      <c r="C122" s="15"/>
      <c r="D122" s="68" t="s">
        <v>730</v>
      </c>
      <c r="E122" s="68"/>
      <c r="F122" s="12" t="s">
        <v>729</v>
      </c>
      <c r="G122" s="12"/>
      <c r="H122" s="12"/>
      <c r="I122" s="12"/>
      <c r="J122" s="66">
        <f>AVERAGE(J123:J127)</f>
        <v>40</v>
      </c>
      <c r="K122" s="10"/>
      <c r="L122" s="66">
        <f>AVERAGE(L123:L127)</f>
        <v>40</v>
      </c>
      <c r="M122" s="67"/>
      <c r="N122" s="66">
        <f>AVERAGE(N123:N127)</f>
        <v>40</v>
      </c>
      <c r="O122" s="65"/>
      <c r="P122" s="66">
        <f>AVERAGE(P123:P127)</f>
        <v>40</v>
      </c>
      <c r="Q122" s="65"/>
      <c r="R122" s="66">
        <f>AVERAGE(R123:R127)</f>
        <v>40</v>
      </c>
      <c r="S122" s="65"/>
      <c r="T122" s="66">
        <f>AVERAGE(T123:T127)</f>
        <v>30</v>
      </c>
      <c r="U122" s="65"/>
      <c r="V122" s="66">
        <f>AVERAGE(V123:V127)</f>
        <v>30</v>
      </c>
      <c r="W122" s="10"/>
      <c r="X122" s="66">
        <f>AVERAGE(X123:X127)</f>
        <v>30</v>
      </c>
      <c r="Y122" s="65"/>
    </row>
    <row r="123" spans="1:25" ht="150" x14ac:dyDescent="0.25">
      <c r="A123" s="4" t="s">
        <v>728</v>
      </c>
      <c r="B123" s="4"/>
      <c r="C123" s="4"/>
      <c r="D123" s="4"/>
      <c r="E123" s="8" t="s">
        <v>688</v>
      </c>
      <c r="F123" s="7" t="s">
        <v>727</v>
      </c>
      <c r="G123" s="7" t="s">
        <v>726</v>
      </c>
      <c r="H123" s="7" t="s">
        <v>725</v>
      </c>
      <c r="I123" s="7" t="s">
        <v>724</v>
      </c>
      <c r="J123" s="73">
        <v>100</v>
      </c>
      <c r="K123" s="32" t="s">
        <v>723</v>
      </c>
      <c r="L123" s="73">
        <v>100</v>
      </c>
      <c r="M123" s="70"/>
      <c r="N123" s="73">
        <v>100</v>
      </c>
      <c r="O123" s="70"/>
      <c r="P123" s="73">
        <v>100</v>
      </c>
      <c r="Q123" s="70"/>
      <c r="R123" s="73">
        <v>100</v>
      </c>
      <c r="S123" s="32" t="s">
        <v>723</v>
      </c>
      <c r="T123" s="73">
        <v>50</v>
      </c>
      <c r="U123" s="34"/>
      <c r="V123" s="73">
        <v>50</v>
      </c>
      <c r="W123" s="70"/>
      <c r="X123" s="73">
        <v>50</v>
      </c>
      <c r="Y123" s="32" t="s">
        <v>722</v>
      </c>
    </row>
    <row r="124" spans="1:25" ht="105" x14ac:dyDescent="0.25">
      <c r="A124" s="4" t="s">
        <v>721</v>
      </c>
      <c r="B124" s="4"/>
      <c r="C124" s="4"/>
      <c r="D124" s="4"/>
      <c r="E124" s="8" t="s">
        <v>681</v>
      </c>
      <c r="F124" s="7" t="s">
        <v>720</v>
      </c>
      <c r="G124" s="7" t="s">
        <v>719</v>
      </c>
      <c r="H124" s="7" t="s">
        <v>700</v>
      </c>
      <c r="I124" s="7" t="s">
        <v>677</v>
      </c>
      <c r="J124" s="61">
        <v>0</v>
      </c>
      <c r="K124" s="32" t="s">
        <v>718</v>
      </c>
      <c r="L124" s="61">
        <v>0</v>
      </c>
      <c r="M124" s="24"/>
      <c r="N124" s="61">
        <v>0</v>
      </c>
      <c r="O124" s="24"/>
      <c r="P124" s="61">
        <v>0</v>
      </c>
      <c r="Q124" s="24"/>
      <c r="R124" s="61">
        <v>0</v>
      </c>
      <c r="S124" s="24"/>
      <c r="T124" s="61">
        <v>0</v>
      </c>
      <c r="U124" s="24"/>
      <c r="V124" s="61">
        <v>0</v>
      </c>
      <c r="W124" s="24"/>
      <c r="X124" s="61">
        <v>0</v>
      </c>
      <c r="Y124" s="24"/>
    </row>
    <row r="125" spans="1:25" ht="45" x14ac:dyDescent="0.25">
      <c r="A125" s="4" t="s">
        <v>717</v>
      </c>
      <c r="B125" s="4"/>
      <c r="C125" s="4"/>
      <c r="D125" s="4"/>
      <c r="E125" s="8" t="s">
        <v>674</v>
      </c>
      <c r="F125" s="7" t="s">
        <v>716</v>
      </c>
      <c r="G125" s="7" t="s">
        <v>672</v>
      </c>
      <c r="H125" s="7" t="s">
        <v>671</v>
      </c>
      <c r="I125" s="7" t="s">
        <v>670</v>
      </c>
      <c r="J125" s="61">
        <v>0</v>
      </c>
      <c r="K125" s="32" t="s">
        <v>715</v>
      </c>
      <c r="L125" s="61">
        <v>0</v>
      </c>
      <c r="M125" s="24"/>
      <c r="N125" s="61">
        <v>0</v>
      </c>
      <c r="O125" s="24"/>
      <c r="P125" s="61">
        <v>0</v>
      </c>
      <c r="Q125" s="24"/>
      <c r="R125" s="61">
        <v>0</v>
      </c>
      <c r="S125" s="24"/>
      <c r="T125" s="61">
        <v>0</v>
      </c>
      <c r="U125" s="24"/>
      <c r="V125" s="61">
        <v>0</v>
      </c>
      <c r="W125" s="24"/>
      <c r="X125" s="61">
        <v>0</v>
      </c>
      <c r="Y125" s="24"/>
    </row>
    <row r="126" spans="1:25" ht="180" x14ac:dyDescent="0.25">
      <c r="A126" s="4" t="s">
        <v>714</v>
      </c>
      <c r="B126" s="4"/>
      <c r="C126" s="4"/>
      <c r="D126" s="4"/>
      <c r="E126" s="8" t="s">
        <v>667</v>
      </c>
      <c r="F126" s="7" t="s">
        <v>666</v>
      </c>
      <c r="G126" s="7" t="s">
        <v>665</v>
      </c>
      <c r="H126" s="7" t="s">
        <v>664</v>
      </c>
      <c r="I126" s="7" t="s">
        <v>663</v>
      </c>
      <c r="J126" s="61">
        <v>50</v>
      </c>
      <c r="K126" s="32" t="s">
        <v>713</v>
      </c>
      <c r="L126" s="61">
        <v>50</v>
      </c>
      <c r="M126" s="70"/>
      <c r="N126" s="61">
        <v>50</v>
      </c>
      <c r="O126" s="70"/>
      <c r="P126" s="61">
        <v>50</v>
      </c>
      <c r="Q126" s="70"/>
      <c r="R126" s="61">
        <v>50</v>
      </c>
      <c r="S126" s="70"/>
      <c r="T126" s="61">
        <v>50</v>
      </c>
      <c r="U126" s="70"/>
      <c r="V126" s="61">
        <v>50</v>
      </c>
      <c r="W126" s="24"/>
      <c r="X126" s="61">
        <v>50</v>
      </c>
      <c r="Y126" s="70"/>
    </row>
    <row r="127" spans="1:25" ht="120" x14ac:dyDescent="0.25">
      <c r="A127" s="4" t="s">
        <v>712</v>
      </c>
      <c r="B127" s="4"/>
      <c r="C127" s="4"/>
      <c r="D127" s="4"/>
      <c r="E127" s="8" t="s">
        <v>660</v>
      </c>
      <c r="F127" s="7" t="s">
        <v>659</v>
      </c>
      <c r="G127" s="7" t="s">
        <v>658</v>
      </c>
      <c r="H127" s="7" t="s">
        <v>657</v>
      </c>
      <c r="I127" s="7" t="s">
        <v>656</v>
      </c>
      <c r="J127" s="61">
        <v>50</v>
      </c>
      <c r="K127" s="32" t="s">
        <v>711</v>
      </c>
      <c r="L127" s="61">
        <v>50</v>
      </c>
      <c r="M127" s="24"/>
      <c r="N127" s="61">
        <v>50</v>
      </c>
      <c r="O127" s="24"/>
      <c r="P127" s="61">
        <v>50</v>
      </c>
      <c r="Q127" s="61"/>
      <c r="R127" s="61">
        <v>50</v>
      </c>
      <c r="S127" s="24"/>
      <c r="T127" s="61">
        <v>50</v>
      </c>
      <c r="U127" s="24"/>
      <c r="V127" s="61">
        <v>50</v>
      </c>
      <c r="W127" s="24"/>
      <c r="X127" s="61">
        <v>50</v>
      </c>
      <c r="Y127" s="24"/>
    </row>
    <row r="128" spans="1:25" s="64" customFormat="1" ht="51.75" x14ac:dyDescent="0.25">
      <c r="A128" s="15">
        <v>73</v>
      </c>
      <c r="B128" s="15"/>
      <c r="C128" s="15"/>
      <c r="D128" s="68" t="s">
        <v>710</v>
      </c>
      <c r="E128" s="68"/>
      <c r="F128" s="12" t="s">
        <v>709</v>
      </c>
      <c r="G128" s="12"/>
      <c r="H128" s="12"/>
      <c r="I128" s="12"/>
      <c r="J128" s="66">
        <f>AVERAGE(J129:J133)</f>
        <v>50</v>
      </c>
      <c r="K128" s="10"/>
      <c r="L128" s="66">
        <f>AVERAGE(L129:L133)</f>
        <v>50</v>
      </c>
      <c r="M128" s="67"/>
      <c r="N128" s="66">
        <f>AVERAGE(N129:N133)</f>
        <v>50</v>
      </c>
      <c r="O128" s="65"/>
      <c r="P128" s="66">
        <f>AVERAGE(P129:P133)</f>
        <v>50</v>
      </c>
      <c r="Q128" s="65"/>
      <c r="R128" s="66">
        <f>AVERAGE(R129:R133)</f>
        <v>50</v>
      </c>
      <c r="S128" s="65"/>
      <c r="T128" s="66">
        <f>AVERAGE(T129:T133)</f>
        <v>50</v>
      </c>
      <c r="U128" s="65"/>
      <c r="V128" s="66">
        <f>AVERAGE(V129:V133)</f>
        <v>50</v>
      </c>
      <c r="W128" s="10"/>
      <c r="X128" s="66">
        <f>AVERAGE(X129:X133)</f>
        <v>50</v>
      </c>
      <c r="Y128" s="65"/>
    </row>
    <row r="129" spans="1:25" ht="45" x14ac:dyDescent="0.25">
      <c r="A129" s="4" t="s">
        <v>708</v>
      </c>
      <c r="B129" s="4"/>
      <c r="C129" s="4"/>
      <c r="D129" s="4"/>
      <c r="E129" s="8" t="s">
        <v>688</v>
      </c>
      <c r="F129" s="7" t="s">
        <v>707</v>
      </c>
      <c r="G129" s="7" t="s">
        <v>706</v>
      </c>
      <c r="H129" s="7" t="s">
        <v>705</v>
      </c>
      <c r="I129" s="7" t="s">
        <v>704</v>
      </c>
      <c r="J129" s="61">
        <v>100</v>
      </c>
      <c r="K129" s="32" t="s">
        <v>703</v>
      </c>
      <c r="L129" s="61">
        <v>100</v>
      </c>
      <c r="M129" s="70"/>
      <c r="N129" s="61">
        <v>100</v>
      </c>
      <c r="O129" s="70"/>
      <c r="P129" s="61">
        <v>100</v>
      </c>
      <c r="Q129" s="70"/>
      <c r="R129" s="61">
        <v>100</v>
      </c>
      <c r="S129" s="70"/>
      <c r="T129" s="61">
        <v>100</v>
      </c>
      <c r="U129" s="70"/>
      <c r="V129" s="61">
        <v>100</v>
      </c>
      <c r="W129" s="24"/>
      <c r="X129" s="61">
        <v>100</v>
      </c>
      <c r="Y129" s="70"/>
    </row>
    <row r="130" spans="1:25" ht="105" x14ac:dyDescent="0.25">
      <c r="A130" s="4" t="s">
        <v>702</v>
      </c>
      <c r="B130" s="4"/>
      <c r="C130" s="4"/>
      <c r="D130" s="4"/>
      <c r="E130" s="8" t="s">
        <v>681</v>
      </c>
      <c r="F130" s="7" t="s">
        <v>701</v>
      </c>
      <c r="G130" s="7" t="s">
        <v>679</v>
      </c>
      <c r="H130" s="7" t="s">
        <v>700</v>
      </c>
      <c r="I130" s="7" t="s">
        <v>699</v>
      </c>
      <c r="J130" s="61">
        <v>0</v>
      </c>
      <c r="K130" s="70"/>
      <c r="L130" s="61">
        <v>0</v>
      </c>
      <c r="M130" s="70"/>
      <c r="N130" s="61">
        <v>0</v>
      </c>
      <c r="O130" s="70"/>
      <c r="P130" s="61">
        <v>0</v>
      </c>
      <c r="Q130" s="70"/>
      <c r="R130" s="61">
        <v>0</v>
      </c>
      <c r="S130" s="70"/>
      <c r="T130" s="61">
        <v>0</v>
      </c>
      <c r="U130" s="70"/>
      <c r="V130" s="61">
        <v>0</v>
      </c>
      <c r="W130" s="24"/>
      <c r="X130" s="61">
        <v>0</v>
      </c>
      <c r="Y130" s="70"/>
    </row>
    <row r="131" spans="1:25" ht="45" x14ac:dyDescent="0.25">
      <c r="A131" s="4" t="s">
        <v>698</v>
      </c>
      <c r="B131" s="4"/>
      <c r="C131" s="4"/>
      <c r="D131" s="4"/>
      <c r="E131" s="8" t="s">
        <v>674</v>
      </c>
      <c r="F131" s="7" t="s">
        <v>673</v>
      </c>
      <c r="G131" s="7" t="s">
        <v>672</v>
      </c>
      <c r="H131" s="7" t="s">
        <v>671</v>
      </c>
      <c r="I131" s="7" t="s">
        <v>670</v>
      </c>
      <c r="J131" s="61">
        <v>50</v>
      </c>
      <c r="K131" s="32" t="s">
        <v>697</v>
      </c>
      <c r="L131" s="61">
        <v>50</v>
      </c>
      <c r="M131" s="70"/>
      <c r="N131" s="61">
        <v>50</v>
      </c>
      <c r="O131" s="70"/>
      <c r="P131" s="61">
        <v>50</v>
      </c>
      <c r="Q131" s="70"/>
      <c r="R131" s="61">
        <v>50</v>
      </c>
      <c r="S131" s="70"/>
      <c r="T131" s="61">
        <v>50</v>
      </c>
      <c r="U131" s="70"/>
      <c r="V131" s="61">
        <v>50</v>
      </c>
      <c r="W131" s="24"/>
      <c r="X131" s="61">
        <v>50</v>
      </c>
      <c r="Y131" s="70"/>
    </row>
    <row r="132" spans="1:25" ht="180" x14ac:dyDescent="0.25">
      <c r="A132" s="4" t="s">
        <v>696</v>
      </c>
      <c r="B132" s="4"/>
      <c r="C132" s="4"/>
      <c r="D132" s="4"/>
      <c r="E132" s="8" t="s">
        <v>667</v>
      </c>
      <c r="F132" s="7" t="s">
        <v>695</v>
      </c>
      <c r="G132" s="7" t="s">
        <v>665</v>
      </c>
      <c r="H132" s="7" t="s">
        <v>664</v>
      </c>
      <c r="I132" s="7" t="s">
        <v>663</v>
      </c>
      <c r="J132" s="61">
        <v>50</v>
      </c>
      <c r="K132" s="32" t="s">
        <v>694</v>
      </c>
      <c r="L132" s="61">
        <v>50</v>
      </c>
      <c r="M132" s="70"/>
      <c r="N132" s="61">
        <v>50</v>
      </c>
      <c r="O132" s="70"/>
      <c r="P132" s="61">
        <v>50</v>
      </c>
      <c r="Q132" s="70"/>
      <c r="R132" s="61">
        <v>50</v>
      </c>
      <c r="S132" s="70"/>
      <c r="T132" s="61">
        <v>50</v>
      </c>
      <c r="U132" s="70"/>
      <c r="V132" s="61">
        <v>50</v>
      </c>
      <c r="W132" s="24"/>
      <c r="X132" s="61">
        <v>50</v>
      </c>
      <c r="Y132" s="70"/>
    </row>
    <row r="133" spans="1:25" ht="120" x14ac:dyDescent="0.25">
      <c r="A133" s="4" t="s">
        <v>693</v>
      </c>
      <c r="B133" s="4"/>
      <c r="C133" s="4"/>
      <c r="D133" s="4"/>
      <c r="E133" s="8" t="s">
        <v>660</v>
      </c>
      <c r="F133" s="7" t="s">
        <v>659</v>
      </c>
      <c r="G133" s="7" t="s">
        <v>658</v>
      </c>
      <c r="H133" s="7" t="s">
        <v>657</v>
      </c>
      <c r="I133" s="7" t="s">
        <v>656</v>
      </c>
      <c r="J133" s="61">
        <v>50</v>
      </c>
      <c r="K133" s="32" t="s">
        <v>692</v>
      </c>
      <c r="L133" s="61">
        <v>50</v>
      </c>
      <c r="M133" s="97"/>
      <c r="N133" s="61">
        <v>50</v>
      </c>
      <c r="O133" s="97"/>
      <c r="P133" s="61">
        <v>50</v>
      </c>
      <c r="Q133" s="97"/>
      <c r="R133" s="61">
        <v>50</v>
      </c>
      <c r="S133" s="97"/>
      <c r="T133" s="61">
        <v>50</v>
      </c>
      <c r="U133" s="97"/>
      <c r="V133" s="61">
        <v>50</v>
      </c>
      <c r="W133" s="24"/>
      <c r="X133" s="61">
        <v>50</v>
      </c>
      <c r="Y133" s="97"/>
    </row>
    <row r="134" spans="1:25" s="64" customFormat="1" ht="51.75" x14ac:dyDescent="0.25">
      <c r="A134" s="15">
        <v>74</v>
      </c>
      <c r="B134" s="15"/>
      <c r="C134" s="15"/>
      <c r="D134" s="68" t="s">
        <v>691</v>
      </c>
      <c r="E134" s="68"/>
      <c r="F134" s="12" t="s">
        <v>690</v>
      </c>
      <c r="G134" s="12"/>
      <c r="H134" s="12"/>
      <c r="I134" s="12"/>
      <c r="J134" s="66">
        <f>AVERAGE(J135:J139)</f>
        <v>40</v>
      </c>
      <c r="K134" s="10"/>
      <c r="L134" s="66">
        <f>AVERAGE(L135:L139)</f>
        <v>40</v>
      </c>
      <c r="M134" s="67"/>
      <c r="N134" s="66">
        <f>AVERAGE(N135:N139)</f>
        <v>40</v>
      </c>
      <c r="O134" s="65"/>
      <c r="P134" s="66">
        <f>AVERAGE(P135:P139)</f>
        <v>40</v>
      </c>
      <c r="Q134" s="65"/>
      <c r="R134" s="66">
        <f>AVERAGE(R135:R139)</f>
        <v>40</v>
      </c>
      <c r="S134" s="65"/>
      <c r="T134" s="66">
        <f>AVERAGE(T135:T139)</f>
        <v>40</v>
      </c>
      <c r="U134" s="65"/>
      <c r="V134" s="66">
        <f>AVERAGE(V135:V139)</f>
        <v>40</v>
      </c>
      <c r="W134" s="10"/>
      <c r="X134" s="66">
        <f>AVERAGE(X135:X139)</f>
        <v>40</v>
      </c>
      <c r="Y134" s="65"/>
    </row>
    <row r="135" spans="1:25" ht="60" x14ac:dyDescent="0.25">
      <c r="A135" s="4" t="s">
        <v>689</v>
      </c>
      <c r="B135" s="4"/>
      <c r="C135" s="4"/>
      <c r="D135" s="4"/>
      <c r="E135" s="8" t="s">
        <v>688</v>
      </c>
      <c r="F135" s="7" t="s">
        <v>687</v>
      </c>
      <c r="G135" s="7" t="s">
        <v>686</v>
      </c>
      <c r="H135" s="7" t="s">
        <v>685</v>
      </c>
      <c r="I135" s="7" t="s">
        <v>684</v>
      </c>
      <c r="J135" s="61">
        <v>100</v>
      </c>
      <c r="K135" s="32" t="s">
        <v>683</v>
      </c>
      <c r="L135" s="61">
        <v>100</v>
      </c>
      <c r="M135" s="24"/>
      <c r="N135" s="61">
        <v>100</v>
      </c>
      <c r="O135" s="24"/>
      <c r="P135" s="61">
        <v>100</v>
      </c>
      <c r="Q135" s="24"/>
      <c r="R135" s="61">
        <v>100</v>
      </c>
      <c r="S135" s="24"/>
      <c r="T135" s="61">
        <v>100</v>
      </c>
      <c r="U135" s="24"/>
      <c r="V135" s="61">
        <v>100</v>
      </c>
      <c r="W135" s="96"/>
      <c r="X135" s="61">
        <v>100</v>
      </c>
      <c r="Y135" s="24"/>
    </row>
    <row r="136" spans="1:25" ht="105" x14ac:dyDescent="0.25">
      <c r="A136" s="4" t="s">
        <v>682</v>
      </c>
      <c r="B136" s="4"/>
      <c r="C136" s="4"/>
      <c r="D136" s="4"/>
      <c r="E136" s="8" t="s">
        <v>681</v>
      </c>
      <c r="F136" s="7" t="s">
        <v>680</v>
      </c>
      <c r="G136" s="7" t="s">
        <v>679</v>
      </c>
      <c r="H136" s="7" t="s">
        <v>678</v>
      </c>
      <c r="I136" s="7" t="s">
        <v>677</v>
      </c>
      <c r="J136" s="61">
        <v>0</v>
      </c>
      <c r="K136" s="32" t="s">
        <v>676</v>
      </c>
      <c r="L136" s="61">
        <v>0</v>
      </c>
      <c r="M136" s="77"/>
      <c r="N136" s="61">
        <v>0</v>
      </c>
      <c r="O136" s="77"/>
      <c r="P136" s="61">
        <v>0</v>
      </c>
      <c r="Q136" s="77"/>
      <c r="R136" s="61">
        <v>0</v>
      </c>
      <c r="S136" s="77"/>
      <c r="T136" s="61">
        <v>0</v>
      </c>
      <c r="U136" s="77"/>
      <c r="V136" s="61">
        <v>0</v>
      </c>
      <c r="W136" s="24"/>
      <c r="X136" s="61">
        <v>0</v>
      </c>
      <c r="Y136" s="77"/>
    </row>
    <row r="137" spans="1:25" ht="45" x14ac:dyDescent="0.25">
      <c r="A137" s="4" t="s">
        <v>675</v>
      </c>
      <c r="B137" s="4"/>
      <c r="C137" s="4"/>
      <c r="D137" s="4"/>
      <c r="E137" s="8" t="s">
        <v>674</v>
      </c>
      <c r="F137" s="7" t="s">
        <v>673</v>
      </c>
      <c r="G137" s="7" t="s">
        <v>672</v>
      </c>
      <c r="H137" s="7" t="s">
        <v>671</v>
      </c>
      <c r="I137" s="7" t="s">
        <v>670</v>
      </c>
      <c r="J137" s="61">
        <v>0</v>
      </c>
      <c r="K137" s="32" t="s">
        <v>669</v>
      </c>
      <c r="L137" s="61">
        <v>0</v>
      </c>
      <c r="M137" s="77"/>
      <c r="N137" s="61">
        <v>0</v>
      </c>
      <c r="O137" s="77"/>
      <c r="P137" s="61">
        <v>0</v>
      </c>
      <c r="Q137" s="77"/>
      <c r="R137" s="61">
        <v>0</v>
      </c>
      <c r="S137" s="77"/>
      <c r="T137" s="61">
        <v>0</v>
      </c>
      <c r="U137" s="77"/>
      <c r="V137" s="61">
        <v>0</v>
      </c>
      <c r="W137" s="24"/>
      <c r="X137" s="61">
        <v>0</v>
      </c>
      <c r="Y137" s="77"/>
    </row>
    <row r="138" spans="1:25" ht="180" x14ac:dyDescent="0.25">
      <c r="A138" s="4" t="s">
        <v>668</v>
      </c>
      <c r="B138" s="4"/>
      <c r="C138" s="4"/>
      <c r="D138" s="4"/>
      <c r="E138" s="8" t="s">
        <v>667</v>
      </c>
      <c r="F138" s="7" t="s">
        <v>666</v>
      </c>
      <c r="G138" s="7" t="s">
        <v>665</v>
      </c>
      <c r="H138" s="7" t="s">
        <v>664</v>
      </c>
      <c r="I138" s="7" t="s">
        <v>663</v>
      </c>
      <c r="J138" s="61">
        <v>50</v>
      </c>
      <c r="K138" s="32" t="s">
        <v>662</v>
      </c>
      <c r="L138" s="61">
        <v>50</v>
      </c>
      <c r="M138" s="24"/>
      <c r="N138" s="61">
        <v>50</v>
      </c>
      <c r="O138" s="24"/>
      <c r="P138" s="61">
        <v>50</v>
      </c>
      <c r="Q138" s="24"/>
      <c r="R138" s="61">
        <v>50</v>
      </c>
      <c r="S138" s="24"/>
      <c r="T138" s="61">
        <v>50</v>
      </c>
      <c r="U138" s="24"/>
      <c r="V138" s="61">
        <v>50</v>
      </c>
      <c r="W138" s="24"/>
      <c r="X138" s="61">
        <v>50</v>
      </c>
      <c r="Y138" s="24"/>
    </row>
    <row r="139" spans="1:25" ht="120" x14ac:dyDescent="0.25">
      <c r="A139" s="4" t="s">
        <v>661</v>
      </c>
      <c r="B139" s="4"/>
      <c r="C139" s="4"/>
      <c r="D139" s="4"/>
      <c r="E139" s="8" t="s">
        <v>660</v>
      </c>
      <c r="F139" s="7" t="s">
        <v>659</v>
      </c>
      <c r="G139" s="7" t="s">
        <v>658</v>
      </c>
      <c r="H139" s="7" t="s">
        <v>657</v>
      </c>
      <c r="I139" s="7" t="s">
        <v>656</v>
      </c>
      <c r="J139" s="61">
        <v>50</v>
      </c>
      <c r="K139" s="32" t="s">
        <v>655</v>
      </c>
      <c r="L139" s="61">
        <v>50</v>
      </c>
      <c r="M139" s="24"/>
      <c r="N139" s="61">
        <v>50</v>
      </c>
      <c r="O139" s="24"/>
      <c r="P139" s="61">
        <v>50</v>
      </c>
      <c r="Q139" s="24"/>
      <c r="R139" s="61">
        <v>50</v>
      </c>
      <c r="S139" s="24"/>
      <c r="T139" s="61">
        <v>50</v>
      </c>
      <c r="U139" s="24"/>
      <c r="V139" s="61">
        <v>50</v>
      </c>
      <c r="W139" s="24"/>
      <c r="X139" s="61">
        <v>50</v>
      </c>
      <c r="Y139" s="24"/>
    </row>
    <row r="140" spans="1:25" s="78" customFormat="1" ht="138" customHeight="1" x14ac:dyDescent="0.25">
      <c r="A140" s="19"/>
      <c r="B140" s="19"/>
      <c r="C140" s="20" t="s">
        <v>654</v>
      </c>
      <c r="D140" s="19"/>
      <c r="E140" s="57"/>
      <c r="F140" s="56" t="s">
        <v>653</v>
      </c>
      <c r="G140" s="55"/>
      <c r="H140" s="55"/>
      <c r="I140" s="55"/>
      <c r="J140" s="53">
        <f>AVERAGE(J141:J145)</f>
        <v>50</v>
      </c>
      <c r="K140" s="17"/>
      <c r="L140" s="53">
        <f>AVERAGE(L141:L145)</f>
        <v>50</v>
      </c>
      <c r="M140" s="54"/>
      <c r="N140" s="53">
        <f>AVERAGE(N141:N145)</f>
        <v>50</v>
      </c>
      <c r="O140" s="52"/>
      <c r="P140" s="53">
        <f>AVERAGE(P141:P145)</f>
        <v>50</v>
      </c>
      <c r="Q140" s="52"/>
      <c r="R140" s="53">
        <f>AVERAGE(R141:R145)</f>
        <v>50</v>
      </c>
      <c r="S140" s="52"/>
      <c r="T140" s="53">
        <f>AVERAGE(T141:T145)</f>
        <v>50</v>
      </c>
      <c r="U140" s="52"/>
      <c r="V140" s="53">
        <f>AVERAGE(V141:V145)</f>
        <v>50</v>
      </c>
      <c r="W140" s="17"/>
      <c r="X140" s="53">
        <f>AVERAGE(X141:X145)</f>
        <v>50</v>
      </c>
      <c r="Y140" s="52"/>
    </row>
    <row r="141" spans="1:25" ht="135" x14ac:dyDescent="0.25">
      <c r="A141" s="4">
        <v>75</v>
      </c>
      <c r="B141" s="4"/>
      <c r="C141" s="4"/>
      <c r="D141" s="8" t="s">
        <v>652</v>
      </c>
      <c r="E141" s="8"/>
      <c r="F141" s="7" t="s">
        <v>651</v>
      </c>
      <c r="G141" s="7" t="s">
        <v>650</v>
      </c>
      <c r="H141" s="7" t="s">
        <v>649</v>
      </c>
      <c r="I141" s="7" t="s">
        <v>648</v>
      </c>
      <c r="J141" s="61">
        <v>50</v>
      </c>
      <c r="K141" s="24"/>
      <c r="L141" s="61">
        <v>50</v>
      </c>
      <c r="M141" s="24"/>
      <c r="N141" s="61">
        <v>50</v>
      </c>
      <c r="O141" s="24"/>
      <c r="P141" s="61">
        <v>50</v>
      </c>
      <c r="Q141" s="24"/>
      <c r="R141" s="61">
        <v>50</v>
      </c>
      <c r="S141" s="24"/>
      <c r="T141" s="61">
        <v>50</v>
      </c>
      <c r="U141" s="24"/>
      <c r="V141" s="61">
        <v>50</v>
      </c>
      <c r="W141" s="24"/>
      <c r="X141" s="61">
        <v>50</v>
      </c>
      <c r="Y141" s="24"/>
    </row>
    <row r="142" spans="1:25" ht="180" x14ac:dyDescent="0.25">
      <c r="A142" s="4">
        <v>76</v>
      </c>
      <c r="B142" s="4"/>
      <c r="C142" s="4"/>
      <c r="D142" s="8" t="s">
        <v>647</v>
      </c>
      <c r="E142" s="8"/>
      <c r="F142" s="7" t="s">
        <v>646</v>
      </c>
      <c r="G142" s="7" t="s">
        <v>645</v>
      </c>
      <c r="H142" s="7" t="s">
        <v>644</v>
      </c>
      <c r="I142" s="7" t="s">
        <v>632</v>
      </c>
      <c r="J142" s="61">
        <v>50</v>
      </c>
      <c r="K142" s="32" t="s">
        <v>643</v>
      </c>
      <c r="L142" s="61">
        <v>50</v>
      </c>
      <c r="M142" s="24"/>
      <c r="N142" s="61">
        <v>50</v>
      </c>
      <c r="O142" s="24"/>
      <c r="P142" s="61">
        <v>50</v>
      </c>
      <c r="Q142" s="24"/>
      <c r="R142" s="61">
        <v>50</v>
      </c>
      <c r="S142" s="24"/>
      <c r="T142" s="61">
        <v>50</v>
      </c>
      <c r="U142" s="24"/>
      <c r="V142" s="61">
        <v>50</v>
      </c>
      <c r="W142" s="95"/>
      <c r="X142" s="61">
        <v>50</v>
      </c>
      <c r="Y142" s="24"/>
    </row>
    <row r="143" spans="1:25" ht="180" x14ac:dyDescent="0.25">
      <c r="A143" s="4">
        <v>77</v>
      </c>
      <c r="B143" s="4"/>
      <c r="C143" s="4"/>
      <c r="D143" s="8" t="s">
        <v>642</v>
      </c>
      <c r="E143" s="8"/>
      <c r="F143" s="7" t="s">
        <v>641</v>
      </c>
      <c r="G143" s="7" t="s">
        <v>640</v>
      </c>
      <c r="H143" s="7" t="s">
        <v>639</v>
      </c>
      <c r="I143" s="7" t="s">
        <v>632</v>
      </c>
      <c r="J143" s="61">
        <v>50</v>
      </c>
      <c r="K143" s="24"/>
      <c r="L143" s="61">
        <v>50</v>
      </c>
      <c r="M143" s="24"/>
      <c r="N143" s="61">
        <v>50</v>
      </c>
      <c r="O143" s="24"/>
      <c r="P143" s="61">
        <v>50</v>
      </c>
      <c r="Q143" s="24"/>
      <c r="R143" s="61">
        <v>50</v>
      </c>
      <c r="S143" s="24"/>
      <c r="T143" s="61">
        <v>50</v>
      </c>
      <c r="U143" s="24"/>
      <c r="V143" s="61">
        <v>50</v>
      </c>
      <c r="W143" s="24"/>
      <c r="X143" s="61">
        <v>50</v>
      </c>
      <c r="Y143" s="24"/>
    </row>
    <row r="144" spans="1:25" ht="180" x14ac:dyDescent="0.25">
      <c r="A144" s="4">
        <v>78</v>
      </c>
      <c r="B144" s="4"/>
      <c r="C144" s="4"/>
      <c r="D144" s="8" t="s">
        <v>638</v>
      </c>
      <c r="E144" s="8"/>
      <c r="F144" s="7" t="s">
        <v>637</v>
      </c>
      <c r="G144" s="7" t="s">
        <v>634</v>
      </c>
      <c r="H144" s="7" t="s">
        <v>633</v>
      </c>
      <c r="I144" s="7" t="s">
        <v>632</v>
      </c>
      <c r="J144" s="61">
        <v>50</v>
      </c>
      <c r="K144" s="24"/>
      <c r="L144" s="61">
        <v>50</v>
      </c>
      <c r="M144" s="24"/>
      <c r="N144" s="61">
        <v>50</v>
      </c>
      <c r="O144" s="24"/>
      <c r="P144" s="61">
        <v>50</v>
      </c>
      <c r="Q144" s="24"/>
      <c r="R144" s="61">
        <v>50</v>
      </c>
      <c r="S144" s="24"/>
      <c r="T144" s="61">
        <v>50</v>
      </c>
      <c r="U144" s="24"/>
      <c r="V144" s="61">
        <v>50</v>
      </c>
      <c r="W144" s="24"/>
      <c r="X144" s="61">
        <v>50</v>
      </c>
      <c r="Y144" s="24"/>
    </row>
    <row r="145" spans="1:25" ht="180" x14ac:dyDescent="0.25">
      <c r="A145" s="4">
        <v>79</v>
      </c>
      <c r="B145" s="4"/>
      <c r="C145" s="4"/>
      <c r="D145" s="8" t="s">
        <v>636</v>
      </c>
      <c r="E145" s="8"/>
      <c r="F145" s="7" t="s">
        <v>635</v>
      </c>
      <c r="G145" s="7" t="s">
        <v>634</v>
      </c>
      <c r="H145" s="7" t="s">
        <v>633</v>
      </c>
      <c r="I145" s="7" t="s">
        <v>632</v>
      </c>
      <c r="J145" s="61">
        <v>50</v>
      </c>
      <c r="K145" s="24"/>
      <c r="L145" s="61">
        <v>50</v>
      </c>
      <c r="M145" s="24"/>
      <c r="N145" s="61">
        <v>50</v>
      </c>
      <c r="O145" s="24"/>
      <c r="P145" s="61">
        <v>50</v>
      </c>
      <c r="Q145" s="24"/>
      <c r="R145" s="61">
        <v>50</v>
      </c>
      <c r="S145" s="24"/>
      <c r="T145" s="61">
        <v>50</v>
      </c>
      <c r="U145" s="24"/>
      <c r="V145" s="61">
        <v>50</v>
      </c>
      <c r="W145" s="24"/>
      <c r="X145" s="61">
        <v>50</v>
      </c>
      <c r="Y145" s="24"/>
    </row>
    <row r="146" spans="1:25" s="51" customFormat="1" ht="60" x14ac:dyDescent="0.25">
      <c r="A146" s="19"/>
      <c r="B146" s="20" t="s">
        <v>631</v>
      </c>
      <c r="C146" s="19"/>
      <c r="D146" s="19"/>
      <c r="E146" s="19"/>
      <c r="F146" s="19" t="s">
        <v>630</v>
      </c>
      <c r="G146" s="94"/>
      <c r="H146" s="94"/>
      <c r="I146" s="94"/>
      <c r="J146" s="53">
        <f>AVERAGE(J147,J152,J163,J172)</f>
        <v>51.041666666666671</v>
      </c>
      <c r="K146" s="52"/>
      <c r="L146" s="53">
        <f>AVERAGE(L147,L152,L163,L172)</f>
        <v>51.041666666666671</v>
      </c>
      <c r="M146" s="52"/>
      <c r="N146" s="53">
        <f>AVERAGE(N147,N152,N163,N172)</f>
        <v>51.041666666666671</v>
      </c>
      <c r="O146" s="52"/>
      <c r="P146" s="53">
        <f>AVERAGE(P147,P152,P163,P172)</f>
        <v>51.041666666666671</v>
      </c>
      <c r="Q146" s="52"/>
      <c r="R146" s="53">
        <f>AVERAGE(R147,R152,R163,R172)</f>
        <v>51.041666666666671</v>
      </c>
      <c r="S146" s="52"/>
      <c r="T146" s="53">
        <f>AVERAGE(T147,T152,T163,T172)</f>
        <v>51.041666666666671</v>
      </c>
      <c r="U146" s="52"/>
      <c r="V146" s="53">
        <f>AVERAGE(V147,V152,V163,V172)</f>
        <v>51.041666666666671</v>
      </c>
      <c r="W146" s="17"/>
      <c r="X146" s="53">
        <f>AVERAGE(X147,X152,X163,X172)</f>
        <v>51.041666666666671</v>
      </c>
      <c r="Y146" s="52"/>
    </row>
    <row r="147" spans="1:25" s="51" customFormat="1" ht="45" x14ac:dyDescent="0.25">
      <c r="A147" s="19"/>
      <c r="B147" s="19"/>
      <c r="C147" s="20" t="s">
        <v>629</v>
      </c>
      <c r="D147" s="19"/>
      <c r="E147" s="19"/>
      <c r="F147" s="19" t="s">
        <v>628</v>
      </c>
      <c r="G147" s="93"/>
      <c r="H147" s="93"/>
      <c r="I147" s="93"/>
      <c r="J147" s="53">
        <f>AVERAGE(J148:J151)</f>
        <v>37.5</v>
      </c>
      <c r="K147" s="52"/>
      <c r="L147" s="53">
        <f>AVERAGE(L148:L151)</f>
        <v>37.5</v>
      </c>
      <c r="M147" s="52"/>
      <c r="N147" s="53">
        <f>AVERAGE(N148:N151)</f>
        <v>37.5</v>
      </c>
      <c r="O147" s="52"/>
      <c r="P147" s="53">
        <f>AVERAGE(P148:P151)</f>
        <v>37.5</v>
      </c>
      <c r="Q147" s="52"/>
      <c r="R147" s="53">
        <f>AVERAGE(R148:R151)</f>
        <v>37.5</v>
      </c>
      <c r="S147" s="52"/>
      <c r="T147" s="53">
        <f>AVERAGE(T148:T151)</f>
        <v>37.5</v>
      </c>
      <c r="U147" s="52"/>
      <c r="V147" s="53">
        <f>AVERAGE(V148:V151)</f>
        <v>37.5</v>
      </c>
      <c r="W147" s="17"/>
      <c r="X147" s="53">
        <f>AVERAGE(X148:X151)</f>
        <v>37.5</v>
      </c>
      <c r="Y147" s="52"/>
    </row>
    <row r="148" spans="1:25" ht="90" x14ac:dyDescent="0.25">
      <c r="A148" s="4">
        <v>80</v>
      </c>
      <c r="B148" s="4"/>
      <c r="C148" s="4"/>
      <c r="D148" s="8" t="s">
        <v>627</v>
      </c>
      <c r="E148" s="8"/>
      <c r="F148" s="7" t="s">
        <v>626</v>
      </c>
      <c r="G148" s="7" t="s">
        <v>559</v>
      </c>
      <c r="H148" s="7" t="s">
        <v>560</v>
      </c>
      <c r="I148" s="7" t="s">
        <v>561</v>
      </c>
      <c r="J148" s="58">
        <v>0</v>
      </c>
      <c r="K148" s="32" t="s">
        <v>625</v>
      </c>
      <c r="L148" s="58">
        <v>0</v>
      </c>
      <c r="M148" s="89"/>
      <c r="N148" s="58">
        <v>0</v>
      </c>
      <c r="O148" s="89"/>
      <c r="P148" s="58">
        <v>0</v>
      </c>
      <c r="Q148" s="89"/>
      <c r="R148" s="58">
        <v>0</v>
      </c>
      <c r="S148" s="89"/>
      <c r="T148" s="58">
        <v>0</v>
      </c>
      <c r="U148" s="89"/>
      <c r="V148" s="58">
        <v>0</v>
      </c>
      <c r="W148" s="5"/>
      <c r="X148" s="58">
        <v>0</v>
      </c>
      <c r="Y148" s="89"/>
    </row>
    <row r="149" spans="1:25" ht="60" x14ac:dyDescent="0.25">
      <c r="A149" s="4">
        <v>81</v>
      </c>
      <c r="B149" s="4"/>
      <c r="C149" s="4"/>
      <c r="D149" s="8" t="s">
        <v>624</v>
      </c>
      <c r="E149" s="8"/>
      <c r="F149" s="7" t="s">
        <v>623</v>
      </c>
      <c r="G149" s="7" t="s">
        <v>622</v>
      </c>
      <c r="H149" s="7" t="s">
        <v>621</v>
      </c>
      <c r="I149" s="7" t="s">
        <v>620</v>
      </c>
      <c r="J149" s="58">
        <v>50</v>
      </c>
      <c r="K149" s="32" t="s">
        <v>619</v>
      </c>
      <c r="L149" s="58">
        <v>50</v>
      </c>
      <c r="M149" s="70"/>
      <c r="N149" s="58">
        <v>50</v>
      </c>
      <c r="O149" s="70"/>
      <c r="P149" s="58">
        <v>50</v>
      </c>
      <c r="Q149" s="70"/>
      <c r="R149" s="58">
        <v>50</v>
      </c>
      <c r="S149" s="70"/>
      <c r="T149" s="58">
        <v>50</v>
      </c>
      <c r="U149" s="70"/>
      <c r="V149" s="58">
        <v>50</v>
      </c>
      <c r="W149" s="5"/>
      <c r="X149" s="58">
        <v>50</v>
      </c>
      <c r="Y149" s="70"/>
    </row>
    <row r="150" spans="1:25" ht="90" x14ac:dyDescent="0.25">
      <c r="A150" s="4">
        <v>82</v>
      </c>
      <c r="B150" s="4"/>
      <c r="C150" s="4"/>
      <c r="D150" s="8" t="s">
        <v>618</v>
      </c>
      <c r="E150" s="8"/>
      <c r="F150" s="7" t="s">
        <v>617</v>
      </c>
      <c r="G150" s="7" t="s">
        <v>616</v>
      </c>
      <c r="H150" s="7" t="s">
        <v>615</v>
      </c>
      <c r="I150" s="7" t="s">
        <v>297</v>
      </c>
      <c r="J150" s="58">
        <v>100</v>
      </c>
      <c r="K150" s="32" t="s">
        <v>614</v>
      </c>
      <c r="L150" s="58">
        <v>100</v>
      </c>
      <c r="M150" s="89"/>
      <c r="N150" s="58">
        <v>100</v>
      </c>
      <c r="O150" s="89"/>
      <c r="P150" s="58">
        <v>100</v>
      </c>
      <c r="Q150" s="89"/>
      <c r="R150" s="58">
        <v>100</v>
      </c>
      <c r="S150" s="89"/>
      <c r="T150" s="58">
        <v>100</v>
      </c>
      <c r="U150" s="89"/>
      <c r="V150" s="58">
        <v>100</v>
      </c>
      <c r="W150" s="5"/>
      <c r="X150" s="58">
        <v>100</v>
      </c>
      <c r="Y150" s="89"/>
    </row>
    <row r="151" spans="1:25" ht="60" x14ac:dyDescent="0.25">
      <c r="A151" s="4">
        <v>83</v>
      </c>
      <c r="B151" s="4"/>
      <c r="C151" s="4"/>
      <c r="D151" s="8" t="s">
        <v>497</v>
      </c>
      <c r="E151" s="8"/>
      <c r="F151" s="7" t="s">
        <v>613</v>
      </c>
      <c r="G151" s="7" t="s">
        <v>495</v>
      </c>
      <c r="H151" s="7" t="s">
        <v>612</v>
      </c>
      <c r="I151" s="7" t="s">
        <v>611</v>
      </c>
      <c r="J151" s="58">
        <v>0</v>
      </c>
      <c r="K151" s="32" t="s">
        <v>610</v>
      </c>
      <c r="L151" s="58">
        <v>0</v>
      </c>
      <c r="M151" s="89"/>
      <c r="N151" s="58">
        <v>0</v>
      </c>
      <c r="O151" s="89"/>
      <c r="P151" s="58">
        <v>0</v>
      </c>
      <c r="Q151" s="89"/>
      <c r="R151" s="58">
        <v>0</v>
      </c>
      <c r="S151" s="89"/>
      <c r="T151" s="58">
        <v>0</v>
      </c>
      <c r="U151" s="89"/>
      <c r="V151" s="58">
        <v>0</v>
      </c>
      <c r="W151" s="5"/>
      <c r="X151" s="58">
        <v>0</v>
      </c>
      <c r="Y151" s="89"/>
    </row>
    <row r="152" spans="1:25" s="51" customFormat="1" ht="99.75" customHeight="1" x14ac:dyDescent="0.25">
      <c r="A152" s="19"/>
      <c r="B152" s="19"/>
      <c r="C152" s="20" t="s">
        <v>609</v>
      </c>
      <c r="D152" s="19"/>
      <c r="E152" s="57"/>
      <c r="F152" s="56" t="s">
        <v>608</v>
      </c>
      <c r="G152" s="55"/>
      <c r="H152" s="55"/>
      <c r="I152" s="55"/>
      <c r="J152" s="53">
        <f>AVERAGE(J153,J161:J162)</f>
        <v>16.666666666666668</v>
      </c>
      <c r="K152" s="17"/>
      <c r="L152" s="53">
        <f>AVERAGE(L153,L161:L162)</f>
        <v>16.666666666666668</v>
      </c>
      <c r="M152" s="54"/>
      <c r="N152" s="53">
        <f>AVERAGE(N153,N161:N162)</f>
        <v>16.666666666666668</v>
      </c>
      <c r="O152" s="52"/>
      <c r="P152" s="53">
        <f>AVERAGE(P153,P161:P162)</f>
        <v>16.666666666666668</v>
      </c>
      <c r="Q152" s="52"/>
      <c r="R152" s="53">
        <f>AVERAGE(R153,R161:R162)</f>
        <v>16.666666666666668</v>
      </c>
      <c r="S152" s="52"/>
      <c r="T152" s="53">
        <f>AVERAGE(T153,T161:T162)</f>
        <v>16.666666666666668</v>
      </c>
      <c r="U152" s="52"/>
      <c r="V152" s="53">
        <f>AVERAGE(V153,V161:V162)</f>
        <v>16.666666666666668</v>
      </c>
      <c r="W152" s="17"/>
      <c r="X152" s="53">
        <f>AVERAGE(X153,X161:X162)</f>
        <v>16.666666666666668</v>
      </c>
      <c r="Y152" s="52"/>
    </row>
    <row r="153" spans="1:25" s="64" customFormat="1" ht="99.75" customHeight="1" x14ac:dyDescent="0.25">
      <c r="A153" s="15">
        <v>84</v>
      </c>
      <c r="B153" s="15"/>
      <c r="C153" s="14"/>
      <c r="D153" s="68" t="s">
        <v>607</v>
      </c>
      <c r="E153" s="68"/>
      <c r="F153" s="21" t="s">
        <v>463</v>
      </c>
      <c r="G153" s="12"/>
      <c r="H153" s="12"/>
      <c r="I153" s="12"/>
      <c r="J153" s="66">
        <f>AVERAGE(J154:J160)</f>
        <v>0</v>
      </c>
      <c r="K153" s="10"/>
      <c r="L153" s="66">
        <f>AVERAGE(L154:L160)</f>
        <v>0</v>
      </c>
      <c r="M153" s="67"/>
      <c r="N153" s="66">
        <f>AVERAGE(N154:N160)</f>
        <v>0</v>
      </c>
      <c r="O153" s="65"/>
      <c r="P153" s="66">
        <f>AVERAGE(P154:P160)</f>
        <v>0</v>
      </c>
      <c r="Q153" s="65"/>
      <c r="R153" s="66">
        <f>AVERAGE(R154:R160)</f>
        <v>0</v>
      </c>
      <c r="S153" s="65"/>
      <c r="T153" s="66">
        <f>AVERAGE(T154:T160)</f>
        <v>0</v>
      </c>
      <c r="U153" s="65"/>
      <c r="V153" s="66">
        <f>AVERAGE(V154:V160)</f>
        <v>0</v>
      </c>
      <c r="W153" s="10"/>
      <c r="X153" s="66">
        <f>AVERAGE(X154:X160)</f>
        <v>0</v>
      </c>
      <c r="Y153" s="65"/>
    </row>
    <row r="154" spans="1:25" ht="150" x14ac:dyDescent="0.25">
      <c r="A154" s="4" t="s">
        <v>606</v>
      </c>
      <c r="B154" s="4"/>
      <c r="C154" s="4"/>
      <c r="D154" s="4"/>
      <c r="E154" s="8" t="s">
        <v>605</v>
      </c>
      <c r="F154" s="7" t="s">
        <v>604</v>
      </c>
      <c r="G154" s="7" t="s">
        <v>590</v>
      </c>
      <c r="H154" s="7" t="s">
        <v>603</v>
      </c>
      <c r="I154" s="7" t="s">
        <v>602</v>
      </c>
      <c r="J154" s="58">
        <v>0</v>
      </c>
      <c r="K154" s="32" t="s">
        <v>601</v>
      </c>
      <c r="L154" s="58">
        <v>0</v>
      </c>
      <c r="M154" s="5"/>
      <c r="N154" s="58">
        <v>0</v>
      </c>
      <c r="O154" s="5"/>
      <c r="P154" s="58">
        <v>0</v>
      </c>
      <c r="Q154" s="5"/>
      <c r="R154" s="58">
        <v>0</v>
      </c>
      <c r="S154" s="5"/>
      <c r="T154" s="58">
        <v>0</v>
      </c>
      <c r="U154" s="5"/>
      <c r="V154" s="58">
        <v>0</v>
      </c>
      <c r="W154" s="24"/>
      <c r="X154" s="58">
        <v>0</v>
      </c>
      <c r="Y154" s="5"/>
    </row>
    <row r="155" spans="1:25" ht="405" x14ac:dyDescent="0.25">
      <c r="A155" s="4" t="s">
        <v>600</v>
      </c>
      <c r="B155" s="4"/>
      <c r="C155" s="4"/>
      <c r="D155" s="4"/>
      <c r="E155" s="8" t="s">
        <v>599</v>
      </c>
      <c r="F155" s="7" t="s">
        <v>598</v>
      </c>
      <c r="G155" s="7" t="s">
        <v>597</v>
      </c>
      <c r="H155" s="7" t="s">
        <v>458</v>
      </c>
      <c r="I155" s="7" t="s">
        <v>596</v>
      </c>
      <c r="J155" s="58">
        <v>0</v>
      </c>
      <c r="K155" s="32" t="s">
        <v>595</v>
      </c>
      <c r="L155" s="58">
        <v>0</v>
      </c>
      <c r="M155" s="5"/>
      <c r="N155" s="58">
        <v>0</v>
      </c>
      <c r="O155" s="5"/>
      <c r="P155" s="58">
        <v>0</v>
      </c>
      <c r="Q155" s="5"/>
      <c r="R155" s="58">
        <v>0</v>
      </c>
      <c r="S155" s="5"/>
      <c r="T155" s="58">
        <v>0</v>
      </c>
      <c r="U155" s="5"/>
      <c r="V155" s="58">
        <v>0</v>
      </c>
      <c r="W155" s="24"/>
      <c r="X155" s="58">
        <v>0</v>
      </c>
      <c r="Y155" s="32" t="s">
        <v>594</v>
      </c>
    </row>
    <row r="156" spans="1:25" ht="60" x14ac:dyDescent="0.25">
      <c r="A156" s="4" t="s">
        <v>593</v>
      </c>
      <c r="B156" s="4"/>
      <c r="C156" s="4"/>
      <c r="D156" s="4"/>
      <c r="E156" s="8" t="s">
        <v>592</v>
      </c>
      <c r="F156" s="7" t="s">
        <v>591</v>
      </c>
      <c r="G156" s="7" t="s">
        <v>590</v>
      </c>
      <c r="H156" s="7" t="s">
        <v>589</v>
      </c>
      <c r="I156" s="7" t="s">
        <v>588</v>
      </c>
      <c r="J156" s="58">
        <v>0</v>
      </c>
      <c r="K156" s="92" t="s">
        <v>587</v>
      </c>
      <c r="L156" s="58">
        <v>0</v>
      </c>
      <c r="M156" s="5"/>
      <c r="N156" s="58">
        <v>0</v>
      </c>
      <c r="O156" s="5"/>
      <c r="P156" s="58">
        <v>0</v>
      </c>
      <c r="Q156" s="5"/>
      <c r="R156" s="58">
        <v>0</v>
      </c>
      <c r="S156" s="5"/>
      <c r="T156" s="58">
        <v>0</v>
      </c>
      <c r="U156" s="5"/>
      <c r="V156" s="58">
        <v>0</v>
      </c>
      <c r="W156" s="24"/>
      <c r="X156" s="58">
        <v>0</v>
      </c>
      <c r="Y156" s="5"/>
    </row>
    <row r="157" spans="1:25" ht="120" x14ac:dyDescent="0.25">
      <c r="A157" s="4" t="s">
        <v>586</v>
      </c>
      <c r="B157" s="4"/>
      <c r="C157" s="4"/>
      <c r="D157" s="4"/>
      <c r="E157" s="8" t="s">
        <v>585</v>
      </c>
      <c r="F157" s="7" t="s">
        <v>584</v>
      </c>
      <c r="G157" s="7" t="s">
        <v>428</v>
      </c>
      <c r="H157" s="7" t="s">
        <v>427</v>
      </c>
      <c r="I157" s="7" t="s">
        <v>218</v>
      </c>
      <c r="J157" s="58"/>
      <c r="K157" s="5"/>
      <c r="L157" s="29"/>
      <c r="M157" s="91"/>
      <c r="N157" s="29"/>
      <c r="O157" s="29"/>
      <c r="P157" s="29"/>
      <c r="Q157" s="29"/>
      <c r="R157" s="29"/>
      <c r="S157" s="29"/>
      <c r="T157" s="29"/>
      <c r="U157" s="29"/>
      <c r="V157" s="29"/>
      <c r="W157" s="24"/>
      <c r="X157" s="29"/>
      <c r="Y157" s="29"/>
    </row>
    <row r="158" spans="1:25" ht="75" x14ac:dyDescent="0.25">
      <c r="A158" s="4" t="s">
        <v>583</v>
      </c>
      <c r="B158" s="4"/>
      <c r="C158" s="4"/>
      <c r="D158" s="4"/>
      <c r="E158" s="8" t="s">
        <v>582</v>
      </c>
      <c r="F158" s="7" t="s">
        <v>423</v>
      </c>
      <c r="G158" s="7" t="s">
        <v>422</v>
      </c>
      <c r="H158" s="7" t="s">
        <v>421</v>
      </c>
      <c r="I158" s="7" t="s">
        <v>420</v>
      </c>
      <c r="J158" s="58"/>
      <c r="K158" s="5"/>
      <c r="L158" s="29"/>
      <c r="M158" s="91"/>
      <c r="N158" s="29"/>
      <c r="O158" s="29"/>
      <c r="P158" s="29"/>
      <c r="Q158" s="29"/>
      <c r="R158" s="29"/>
      <c r="S158" s="29"/>
      <c r="T158" s="29"/>
      <c r="U158" s="29"/>
      <c r="V158" s="29"/>
      <c r="W158" s="5"/>
      <c r="X158" s="29"/>
      <c r="Y158" s="29"/>
    </row>
    <row r="159" spans="1:25" ht="90" x14ac:dyDescent="0.25">
      <c r="A159" s="4" t="s">
        <v>581</v>
      </c>
      <c r="B159" s="4"/>
      <c r="C159" s="4"/>
      <c r="D159" s="4"/>
      <c r="E159" s="8" t="s">
        <v>580</v>
      </c>
      <c r="F159" s="7" t="s">
        <v>579</v>
      </c>
      <c r="G159" s="7" t="s">
        <v>229</v>
      </c>
      <c r="H159" s="7" t="s">
        <v>260</v>
      </c>
      <c r="I159" s="7" t="s">
        <v>416</v>
      </c>
      <c r="J159" s="58"/>
      <c r="K159" s="5"/>
      <c r="L159" s="29"/>
      <c r="M159" s="91"/>
      <c r="N159" s="29"/>
      <c r="O159" s="29"/>
      <c r="P159" s="29"/>
      <c r="Q159" s="29"/>
      <c r="R159" s="29"/>
      <c r="S159" s="29"/>
      <c r="T159" s="29"/>
      <c r="U159" s="29"/>
      <c r="V159" s="29"/>
      <c r="W159" s="24"/>
      <c r="X159" s="29"/>
      <c r="Y159" s="29"/>
    </row>
    <row r="160" spans="1:25" ht="45" x14ac:dyDescent="0.25">
      <c r="A160" s="4" t="s">
        <v>578</v>
      </c>
      <c r="B160" s="4"/>
      <c r="C160" s="4"/>
      <c r="D160" s="4"/>
      <c r="E160" s="8" t="s">
        <v>577</v>
      </c>
      <c r="F160" s="7" t="s">
        <v>413</v>
      </c>
      <c r="G160" s="7" t="s">
        <v>412</v>
      </c>
      <c r="H160" s="7" t="s">
        <v>411</v>
      </c>
      <c r="I160" s="7" t="s">
        <v>410</v>
      </c>
      <c r="J160" s="58"/>
      <c r="K160" s="5"/>
      <c r="L160" s="29"/>
      <c r="M160" s="91"/>
      <c r="N160" s="29"/>
      <c r="O160" s="29"/>
      <c r="P160" s="29"/>
      <c r="Q160" s="29"/>
      <c r="R160" s="29"/>
      <c r="S160" s="29"/>
      <c r="T160" s="29"/>
      <c r="U160" s="29"/>
      <c r="V160" s="29"/>
      <c r="W160" s="24"/>
      <c r="X160" s="29"/>
      <c r="Y160" s="29"/>
    </row>
    <row r="161" spans="1:25" ht="90" x14ac:dyDescent="0.25">
      <c r="A161" s="4">
        <v>85</v>
      </c>
      <c r="B161" s="4"/>
      <c r="C161" s="4"/>
      <c r="D161" s="8" t="s">
        <v>576</v>
      </c>
      <c r="E161" s="8"/>
      <c r="F161" s="7" t="s">
        <v>575</v>
      </c>
      <c r="G161" s="7" t="s">
        <v>574</v>
      </c>
      <c r="H161" s="7" t="s">
        <v>573</v>
      </c>
      <c r="I161" s="7" t="s">
        <v>572</v>
      </c>
      <c r="J161" s="58">
        <v>50</v>
      </c>
      <c r="K161" s="90"/>
      <c r="L161" s="58">
        <v>50</v>
      </c>
      <c r="M161" s="90"/>
      <c r="N161" s="58">
        <v>50</v>
      </c>
      <c r="O161" s="90"/>
      <c r="P161" s="58">
        <v>50</v>
      </c>
      <c r="Q161" s="90"/>
      <c r="R161" s="58">
        <v>50</v>
      </c>
      <c r="S161" s="90"/>
      <c r="T161" s="58">
        <v>50</v>
      </c>
      <c r="U161" s="90"/>
      <c r="V161" s="58">
        <v>50</v>
      </c>
      <c r="W161" s="5"/>
      <c r="X161" s="58">
        <v>50</v>
      </c>
      <c r="Y161" s="90"/>
    </row>
    <row r="162" spans="1:25" ht="75" x14ac:dyDescent="0.25">
      <c r="A162" s="4">
        <v>86</v>
      </c>
      <c r="B162" s="4"/>
      <c r="C162" s="4"/>
      <c r="D162" s="8" t="s">
        <v>390</v>
      </c>
      <c r="E162" s="8"/>
      <c r="F162" s="7" t="s">
        <v>571</v>
      </c>
      <c r="G162" s="7" t="s">
        <v>388</v>
      </c>
      <c r="H162" s="7" t="s">
        <v>570</v>
      </c>
      <c r="I162" s="7" t="s">
        <v>569</v>
      </c>
      <c r="J162" s="58">
        <v>0</v>
      </c>
      <c r="K162" s="32" t="s">
        <v>568</v>
      </c>
      <c r="L162" s="58">
        <v>0</v>
      </c>
      <c r="M162" s="89"/>
      <c r="N162" s="58">
        <v>0</v>
      </c>
      <c r="O162" s="89"/>
      <c r="P162" s="58">
        <v>0</v>
      </c>
      <c r="Q162" s="89"/>
      <c r="R162" s="58">
        <v>0</v>
      </c>
      <c r="S162" s="89"/>
      <c r="T162" s="58">
        <v>0</v>
      </c>
      <c r="U162" s="89"/>
      <c r="V162" s="58">
        <v>0</v>
      </c>
      <c r="W162" s="5"/>
      <c r="X162" s="58">
        <v>0</v>
      </c>
      <c r="Y162" s="89"/>
    </row>
    <row r="163" spans="1:25" s="78" customFormat="1" ht="95.25" customHeight="1" x14ac:dyDescent="0.25">
      <c r="A163" s="19"/>
      <c r="B163" s="19"/>
      <c r="C163" s="20" t="s">
        <v>567</v>
      </c>
      <c r="D163" s="19"/>
      <c r="E163" s="57"/>
      <c r="F163" s="56" t="s">
        <v>566</v>
      </c>
      <c r="G163" s="55"/>
      <c r="H163" s="55"/>
      <c r="I163" s="55"/>
      <c r="J163" s="53">
        <f>AVERAGE(J164:J171)</f>
        <v>50</v>
      </c>
      <c r="K163" s="17"/>
      <c r="L163" s="53">
        <f>AVERAGE(L164:L171)</f>
        <v>50</v>
      </c>
      <c r="M163" s="54"/>
      <c r="N163" s="53">
        <f>AVERAGE(N164:N171)</f>
        <v>50</v>
      </c>
      <c r="O163" s="52"/>
      <c r="P163" s="53">
        <f>AVERAGE(P164:P171)</f>
        <v>50</v>
      </c>
      <c r="Q163" s="52"/>
      <c r="R163" s="53">
        <f>AVERAGE(R164:R171)</f>
        <v>50</v>
      </c>
      <c r="S163" s="52"/>
      <c r="T163" s="53">
        <f>AVERAGE(T164:T171)</f>
        <v>50</v>
      </c>
      <c r="U163" s="52"/>
      <c r="V163" s="53">
        <f>AVERAGE(V164:V171)</f>
        <v>50</v>
      </c>
      <c r="W163" s="17"/>
      <c r="X163" s="53">
        <f>AVERAGE(X164:X171)</f>
        <v>50</v>
      </c>
      <c r="Y163" s="52"/>
    </row>
    <row r="164" spans="1:25" ht="60" x14ac:dyDescent="0.25">
      <c r="A164" s="4">
        <v>87</v>
      </c>
      <c r="B164" s="4"/>
      <c r="C164" s="4"/>
      <c r="D164" s="8" t="s">
        <v>565</v>
      </c>
      <c r="E164" s="8"/>
      <c r="F164" s="7" t="s">
        <v>381</v>
      </c>
      <c r="G164" s="7" t="s">
        <v>564</v>
      </c>
      <c r="H164" s="7" t="s">
        <v>379</v>
      </c>
      <c r="I164" s="7" t="s">
        <v>378</v>
      </c>
      <c r="J164" s="58">
        <v>0</v>
      </c>
      <c r="K164" s="89"/>
      <c r="L164" s="58">
        <v>0</v>
      </c>
      <c r="M164" s="89"/>
      <c r="N164" s="58">
        <v>0</v>
      </c>
      <c r="O164" s="89"/>
      <c r="P164" s="58">
        <v>0</v>
      </c>
      <c r="Q164" s="89"/>
      <c r="R164" s="58">
        <v>0</v>
      </c>
      <c r="S164" s="89"/>
      <c r="T164" s="58">
        <v>0</v>
      </c>
      <c r="U164" s="89"/>
      <c r="V164" s="58">
        <v>0</v>
      </c>
      <c r="W164" s="5"/>
      <c r="X164" s="58">
        <v>0</v>
      </c>
      <c r="Y164" s="89"/>
    </row>
    <row r="165" spans="1:25" ht="34.5" x14ac:dyDescent="0.25">
      <c r="A165" s="4">
        <v>88</v>
      </c>
      <c r="B165" s="4"/>
      <c r="C165" s="4"/>
      <c r="D165" s="8" t="s">
        <v>563</v>
      </c>
      <c r="E165" s="8"/>
      <c r="F165" s="7" t="s">
        <v>562</v>
      </c>
      <c r="G165" s="7" t="s">
        <v>561</v>
      </c>
      <c r="H165" s="7" t="s">
        <v>560</v>
      </c>
      <c r="I165" s="7" t="s">
        <v>559</v>
      </c>
      <c r="J165" s="29">
        <v>100</v>
      </c>
      <c r="K165" s="32" t="s">
        <v>558</v>
      </c>
      <c r="L165" s="29">
        <v>100</v>
      </c>
      <c r="M165" s="5"/>
      <c r="N165" s="29">
        <v>100</v>
      </c>
      <c r="O165" s="5"/>
      <c r="P165" s="29">
        <v>100</v>
      </c>
      <c r="Q165" s="5"/>
      <c r="R165" s="29">
        <v>100</v>
      </c>
      <c r="S165" s="5"/>
      <c r="T165" s="29">
        <v>100</v>
      </c>
      <c r="U165" s="5"/>
      <c r="V165" s="29">
        <v>100</v>
      </c>
      <c r="W165" s="5"/>
      <c r="X165" s="29">
        <v>100</v>
      </c>
      <c r="Y165" s="5"/>
    </row>
    <row r="166" spans="1:25" ht="45" x14ac:dyDescent="0.25">
      <c r="A166" s="4">
        <v>89</v>
      </c>
      <c r="B166" s="4"/>
      <c r="C166" s="4"/>
      <c r="D166" s="8" t="s">
        <v>557</v>
      </c>
      <c r="E166" s="8"/>
      <c r="F166" s="7" t="s">
        <v>557</v>
      </c>
      <c r="G166" s="7" t="s">
        <v>556</v>
      </c>
      <c r="H166" s="7" t="s">
        <v>555</v>
      </c>
      <c r="I166" s="7" t="s">
        <v>554</v>
      </c>
      <c r="J166" s="29">
        <v>100</v>
      </c>
      <c r="K166" s="32" t="s">
        <v>553</v>
      </c>
      <c r="L166" s="29">
        <v>100</v>
      </c>
      <c r="M166" s="5"/>
      <c r="N166" s="29">
        <v>100</v>
      </c>
      <c r="O166" s="5"/>
      <c r="P166" s="29">
        <v>100</v>
      </c>
      <c r="Q166" s="5"/>
      <c r="R166" s="29">
        <v>100</v>
      </c>
      <c r="S166" s="5"/>
      <c r="T166" s="29">
        <v>100</v>
      </c>
      <c r="U166" s="5"/>
      <c r="V166" s="29">
        <v>100</v>
      </c>
      <c r="W166" s="70"/>
      <c r="X166" s="29">
        <v>100</v>
      </c>
      <c r="Y166" s="5"/>
    </row>
    <row r="167" spans="1:25" ht="75" x14ac:dyDescent="0.25">
      <c r="A167" s="4">
        <v>90</v>
      </c>
      <c r="B167" s="4"/>
      <c r="C167" s="4"/>
      <c r="D167" s="8" t="s">
        <v>552</v>
      </c>
      <c r="E167" s="8"/>
      <c r="F167" s="7" t="s">
        <v>551</v>
      </c>
      <c r="G167" s="7" t="s">
        <v>550</v>
      </c>
      <c r="H167" s="7" t="s">
        <v>549</v>
      </c>
      <c r="I167" s="7" t="s">
        <v>548</v>
      </c>
      <c r="J167" s="29">
        <v>0</v>
      </c>
      <c r="K167" s="32" t="s">
        <v>547</v>
      </c>
      <c r="L167" s="29">
        <v>0</v>
      </c>
      <c r="M167" s="5"/>
      <c r="N167" s="29">
        <v>0</v>
      </c>
      <c r="O167" s="5"/>
      <c r="P167" s="29">
        <v>0</v>
      </c>
      <c r="Q167" s="5"/>
      <c r="R167" s="29">
        <v>0</v>
      </c>
      <c r="S167" s="5"/>
      <c r="T167" s="29">
        <v>0</v>
      </c>
      <c r="U167" s="5"/>
      <c r="V167" s="29">
        <v>0</v>
      </c>
      <c r="W167" s="5"/>
      <c r="X167" s="29">
        <v>0</v>
      </c>
      <c r="Y167" s="5"/>
    </row>
    <row r="168" spans="1:25" ht="165" x14ac:dyDescent="0.25">
      <c r="A168" s="4">
        <v>91</v>
      </c>
      <c r="B168" s="4"/>
      <c r="C168" s="4"/>
      <c r="D168" s="8" t="s">
        <v>546</v>
      </c>
      <c r="E168" s="8"/>
      <c r="F168" s="7" t="s">
        <v>545</v>
      </c>
      <c r="G168" s="7" t="s">
        <v>544</v>
      </c>
      <c r="H168" s="7" t="s">
        <v>543</v>
      </c>
      <c r="I168" s="7" t="s">
        <v>542</v>
      </c>
      <c r="J168" s="29">
        <v>0</v>
      </c>
      <c r="K168" s="32" t="s">
        <v>541</v>
      </c>
      <c r="L168" s="29">
        <v>0</v>
      </c>
      <c r="M168" s="5"/>
      <c r="N168" s="29">
        <v>0</v>
      </c>
      <c r="O168" s="5"/>
      <c r="P168" s="29">
        <v>0</v>
      </c>
      <c r="Q168" s="5"/>
      <c r="R168" s="29">
        <v>0</v>
      </c>
      <c r="S168" s="5"/>
      <c r="T168" s="29">
        <v>0</v>
      </c>
      <c r="U168" s="5"/>
      <c r="V168" s="29">
        <v>0</v>
      </c>
      <c r="W168" s="5"/>
      <c r="X168" s="29">
        <v>0</v>
      </c>
      <c r="Y168" s="5"/>
    </row>
    <row r="169" spans="1:25" ht="195" x14ac:dyDescent="0.25">
      <c r="A169" s="4">
        <v>92</v>
      </c>
      <c r="B169" s="4"/>
      <c r="C169" s="4"/>
      <c r="D169" s="8" t="s">
        <v>540</v>
      </c>
      <c r="E169" s="8"/>
      <c r="F169" s="7" t="s">
        <v>539</v>
      </c>
      <c r="G169" s="7" t="s">
        <v>538</v>
      </c>
      <c r="H169" s="7" t="s">
        <v>537</v>
      </c>
      <c r="I169" s="7" t="s">
        <v>536</v>
      </c>
      <c r="J169" s="29">
        <v>100</v>
      </c>
      <c r="K169" s="32" t="s">
        <v>535</v>
      </c>
      <c r="L169" s="29">
        <v>100</v>
      </c>
      <c r="M169" s="88"/>
      <c r="N169" s="29">
        <v>100</v>
      </c>
      <c r="O169" s="88"/>
      <c r="P169" s="29">
        <v>100</v>
      </c>
      <c r="Q169" s="88"/>
      <c r="R169" s="29">
        <v>100</v>
      </c>
      <c r="S169" s="88"/>
      <c r="T169" s="29">
        <v>100</v>
      </c>
      <c r="U169" s="88"/>
      <c r="V169" s="29">
        <v>100</v>
      </c>
      <c r="W169" s="5"/>
      <c r="X169" s="29">
        <v>100</v>
      </c>
      <c r="Y169" s="88"/>
    </row>
    <row r="170" spans="1:25" ht="120" x14ac:dyDescent="0.25">
      <c r="A170" s="4">
        <v>93</v>
      </c>
      <c r="B170" s="4"/>
      <c r="C170" s="4"/>
      <c r="D170" s="8" t="s">
        <v>534</v>
      </c>
      <c r="E170" s="8"/>
      <c r="F170" s="7" t="s">
        <v>533</v>
      </c>
      <c r="G170" s="7" t="s">
        <v>532</v>
      </c>
      <c r="H170" s="7" t="s">
        <v>531</v>
      </c>
      <c r="I170" s="7" t="s">
        <v>264</v>
      </c>
      <c r="J170" s="29">
        <v>0</v>
      </c>
      <c r="K170" s="87"/>
      <c r="L170" s="29">
        <v>0</v>
      </c>
      <c r="M170" s="87"/>
      <c r="N170" s="29">
        <v>0</v>
      </c>
      <c r="O170" s="87"/>
      <c r="P170" s="29">
        <v>0</v>
      </c>
      <c r="Q170" s="87"/>
      <c r="R170" s="29">
        <v>0</v>
      </c>
      <c r="S170" s="87"/>
      <c r="T170" s="29">
        <v>0</v>
      </c>
      <c r="U170" s="87"/>
      <c r="V170" s="29">
        <v>0</v>
      </c>
      <c r="W170" s="5"/>
      <c r="X170" s="29">
        <v>0</v>
      </c>
      <c r="Y170" s="87"/>
    </row>
    <row r="171" spans="1:25" ht="120" x14ac:dyDescent="0.25">
      <c r="A171" s="4">
        <v>94</v>
      </c>
      <c r="B171" s="4"/>
      <c r="C171" s="4"/>
      <c r="D171" s="8" t="s">
        <v>366</v>
      </c>
      <c r="E171" s="8"/>
      <c r="F171" s="7" t="s">
        <v>530</v>
      </c>
      <c r="G171" s="7" t="s">
        <v>529</v>
      </c>
      <c r="H171" s="7" t="s">
        <v>363</v>
      </c>
      <c r="I171" s="7" t="s">
        <v>362</v>
      </c>
      <c r="J171" s="29">
        <v>100</v>
      </c>
      <c r="K171" s="86"/>
      <c r="L171" s="29">
        <v>100</v>
      </c>
      <c r="M171" s="86"/>
      <c r="N171" s="29">
        <v>100</v>
      </c>
      <c r="O171" s="86"/>
      <c r="P171" s="29">
        <v>100</v>
      </c>
      <c r="Q171" s="86"/>
      <c r="R171" s="29">
        <v>100</v>
      </c>
      <c r="S171" s="86"/>
      <c r="T171" s="29">
        <v>100</v>
      </c>
      <c r="U171" s="86"/>
      <c r="V171" s="29">
        <v>100</v>
      </c>
      <c r="W171" s="5"/>
      <c r="X171" s="29">
        <v>100</v>
      </c>
      <c r="Y171" s="86"/>
    </row>
    <row r="172" spans="1:25" s="51" customFormat="1" ht="90" customHeight="1" x14ac:dyDescent="0.25">
      <c r="A172" s="19"/>
      <c r="B172" s="19"/>
      <c r="C172" s="20" t="s">
        <v>528</v>
      </c>
      <c r="D172" s="19"/>
      <c r="E172" s="57"/>
      <c r="F172" s="56" t="s">
        <v>527</v>
      </c>
      <c r="G172" s="55"/>
      <c r="H172" s="55"/>
      <c r="I172" s="55"/>
      <c r="J172" s="53">
        <f>AVERAGE(J173:J175)</f>
        <v>100</v>
      </c>
      <c r="K172" s="17"/>
      <c r="L172" s="53">
        <f>AVERAGE(L173:L175)</f>
        <v>100</v>
      </c>
      <c r="M172" s="54"/>
      <c r="N172" s="53">
        <f>AVERAGE(N173:N175)</f>
        <v>100</v>
      </c>
      <c r="O172" s="52"/>
      <c r="P172" s="53">
        <f>AVERAGE(P173:P175)</f>
        <v>100</v>
      </c>
      <c r="Q172" s="52"/>
      <c r="R172" s="53">
        <f>AVERAGE(R173:R175)</f>
        <v>100</v>
      </c>
      <c r="S172" s="52"/>
      <c r="T172" s="53">
        <f>AVERAGE(T173:T175)</f>
        <v>100</v>
      </c>
      <c r="U172" s="52"/>
      <c r="V172" s="53">
        <f>AVERAGE(V173:V175)</f>
        <v>100</v>
      </c>
      <c r="W172" s="17"/>
      <c r="X172" s="53">
        <f>AVERAGE(X173:X175)</f>
        <v>100</v>
      </c>
      <c r="Y172" s="52"/>
    </row>
    <row r="173" spans="1:25" ht="75" x14ac:dyDescent="0.25">
      <c r="A173" s="4">
        <v>95</v>
      </c>
      <c r="B173" s="4"/>
      <c r="C173" s="4"/>
      <c r="D173" s="8" t="s">
        <v>526</v>
      </c>
      <c r="E173" s="8"/>
      <c r="F173" s="7" t="s">
        <v>525</v>
      </c>
      <c r="G173" s="7" t="s">
        <v>524</v>
      </c>
      <c r="H173" s="7" t="s">
        <v>523</v>
      </c>
      <c r="I173" s="7" t="s">
        <v>516</v>
      </c>
      <c r="J173" s="61">
        <v>100</v>
      </c>
      <c r="K173" s="24"/>
      <c r="L173" s="61">
        <v>100</v>
      </c>
      <c r="M173" s="24"/>
      <c r="N173" s="61">
        <v>100</v>
      </c>
      <c r="O173" s="24"/>
      <c r="P173" s="61">
        <v>100</v>
      </c>
      <c r="Q173" s="24"/>
      <c r="R173" s="61">
        <v>100</v>
      </c>
      <c r="S173" s="24"/>
      <c r="T173" s="61">
        <v>100</v>
      </c>
      <c r="U173" s="24"/>
      <c r="V173" s="61">
        <v>100</v>
      </c>
      <c r="W173" s="24"/>
      <c r="X173" s="61">
        <v>100</v>
      </c>
      <c r="Y173" s="24"/>
    </row>
    <row r="174" spans="1:25" ht="75" x14ac:dyDescent="0.25">
      <c r="A174" s="4">
        <v>96</v>
      </c>
      <c r="B174" s="4"/>
      <c r="C174" s="4"/>
      <c r="D174" s="8" t="s">
        <v>522</v>
      </c>
      <c r="E174" s="8"/>
      <c r="F174" s="7" t="s">
        <v>521</v>
      </c>
      <c r="G174" s="7" t="s">
        <v>518</v>
      </c>
      <c r="H174" s="7" t="s">
        <v>517</v>
      </c>
      <c r="I174" s="7" t="s">
        <v>516</v>
      </c>
      <c r="J174" s="61">
        <v>100</v>
      </c>
      <c r="K174" s="24"/>
      <c r="L174" s="61">
        <v>100</v>
      </c>
      <c r="M174" s="24"/>
      <c r="N174" s="61">
        <v>100</v>
      </c>
      <c r="O174" s="24"/>
      <c r="P174" s="61">
        <v>100</v>
      </c>
      <c r="Q174" s="24"/>
      <c r="R174" s="61">
        <v>100</v>
      </c>
      <c r="S174" s="24"/>
      <c r="T174" s="61">
        <v>100</v>
      </c>
      <c r="U174" s="24"/>
      <c r="V174" s="61">
        <v>100</v>
      </c>
      <c r="W174" s="24"/>
      <c r="X174" s="61">
        <v>100</v>
      </c>
      <c r="Y174" s="24"/>
    </row>
    <row r="175" spans="1:25" ht="45" x14ac:dyDescent="0.25">
      <c r="A175" s="4">
        <v>97</v>
      </c>
      <c r="B175" s="4"/>
      <c r="C175" s="4"/>
      <c r="D175" s="8" t="s">
        <v>520</v>
      </c>
      <c r="E175" s="8"/>
      <c r="F175" s="7" t="s">
        <v>519</v>
      </c>
      <c r="G175" s="7" t="s">
        <v>518</v>
      </c>
      <c r="H175" s="7" t="s">
        <v>517</v>
      </c>
      <c r="I175" s="7" t="s">
        <v>516</v>
      </c>
      <c r="J175" s="61">
        <v>100</v>
      </c>
      <c r="K175" s="5"/>
      <c r="L175" s="61">
        <v>100</v>
      </c>
      <c r="M175" s="5"/>
      <c r="N175" s="61">
        <v>100</v>
      </c>
      <c r="O175" s="5"/>
      <c r="P175" s="61">
        <v>100</v>
      </c>
      <c r="Q175" s="5"/>
      <c r="R175" s="61">
        <v>100</v>
      </c>
      <c r="S175" s="5"/>
      <c r="T175" s="61">
        <v>100</v>
      </c>
      <c r="U175" s="5"/>
      <c r="V175" s="61">
        <v>100</v>
      </c>
      <c r="W175" s="24"/>
      <c r="X175" s="61">
        <v>100</v>
      </c>
      <c r="Y175" s="5"/>
    </row>
    <row r="176" spans="1:25" s="51" customFormat="1" ht="130.5" customHeight="1" x14ac:dyDescent="0.25">
      <c r="A176" s="19"/>
      <c r="B176" s="20" t="s">
        <v>515</v>
      </c>
      <c r="C176" s="19"/>
      <c r="D176" s="19"/>
      <c r="E176" s="19"/>
      <c r="F176" s="19" t="s">
        <v>514</v>
      </c>
      <c r="G176" s="19"/>
      <c r="H176" s="19"/>
      <c r="I176" s="19"/>
      <c r="J176" s="53">
        <f>AVERAGE(J177,J186,J203,J212)</f>
        <v>30.625</v>
      </c>
      <c r="K176" s="85"/>
      <c r="L176" s="53">
        <f>AVERAGE(L177,L186,L203,L212)</f>
        <v>32.291666666666671</v>
      </c>
      <c r="M176" s="54"/>
      <c r="N176" s="53">
        <f>AVERAGE(N177,N186,N203,N212)</f>
        <v>32.291666666666671</v>
      </c>
      <c r="O176" s="52"/>
      <c r="P176" s="53">
        <f>AVERAGE(P177,P186,P203,P212)</f>
        <v>32.291666666666671</v>
      </c>
      <c r="Q176" s="52"/>
      <c r="R176" s="53">
        <f>AVERAGE(R177,R186,R203,R212)</f>
        <v>32.291666666666671</v>
      </c>
      <c r="S176" s="52"/>
      <c r="T176" s="53">
        <f>AVERAGE(T177,T186,T203,T212)</f>
        <v>32.291666666666671</v>
      </c>
      <c r="U176" s="52"/>
      <c r="V176" s="53">
        <f>AVERAGE(V177,V186,V203,V212)</f>
        <v>32.291666666666671</v>
      </c>
      <c r="W176" s="17"/>
      <c r="X176" s="53">
        <f>AVERAGE(X177,X186,X203,X212)</f>
        <v>32.291666666666671</v>
      </c>
      <c r="Y176" s="52"/>
    </row>
    <row r="177" spans="1:25" s="51" customFormat="1" ht="60" x14ac:dyDescent="0.25">
      <c r="A177" s="19"/>
      <c r="B177" s="19"/>
      <c r="C177" s="20" t="s">
        <v>513</v>
      </c>
      <c r="D177" s="19"/>
      <c r="E177" s="19"/>
      <c r="F177" s="19" t="s">
        <v>512</v>
      </c>
      <c r="G177" s="19"/>
      <c r="H177" s="19"/>
      <c r="I177" s="19"/>
      <c r="J177" s="53">
        <f>AVERAGE(J178:J181,J184,J185)</f>
        <v>37.5</v>
      </c>
      <c r="K177" s="52"/>
      <c r="L177" s="53">
        <f>AVERAGE(L178:L181,L184,L185)</f>
        <v>45.833333333333336</v>
      </c>
      <c r="M177" s="52"/>
      <c r="N177" s="53">
        <f>AVERAGE(N178:N181,N184,N185)</f>
        <v>45.833333333333336</v>
      </c>
      <c r="O177" s="52"/>
      <c r="P177" s="53">
        <f>AVERAGE(P178:P181,P184,P185)</f>
        <v>45.833333333333336</v>
      </c>
      <c r="Q177" s="52"/>
      <c r="R177" s="53">
        <f>AVERAGE(R178:R181,R184,R185)</f>
        <v>45.833333333333336</v>
      </c>
      <c r="S177" s="52"/>
      <c r="T177" s="53">
        <f>AVERAGE(T178:T181,T184,T185)</f>
        <v>45.833333333333336</v>
      </c>
      <c r="U177" s="52"/>
      <c r="V177" s="53">
        <f>AVERAGE(V178:V181,V184,V185)</f>
        <v>45.833333333333336</v>
      </c>
      <c r="W177" s="17"/>
      <c r="X177" s="53">
        <f>AVERAGE(X178:X181,X184,X185)</f>
        <v>45.833333333333336</v>
      </c>
      <c r="Y177" s="52"/>
    </row>
    <row r="178" spans="1:25" ht="210" x14ac:dyDescent="0.25">
      <c r="A178" s="4">
        <v>98</v>
      </c>
      <c r="B178" s="4"/>
      <c r="C178" s="4"/>
      <c r="D178" s="8" t="s">
        <v>511</v>
      </c>
      <c r="E178" s="8"/>
      <c r="F178" s="7" t="s">
        <v>510</v>
      </c>
      <c r="G178" s="7" t="s">
        <v>509</v>
      </c>
      <c r="H178" s="7" t="s">
        <v>508</v>
      </c>
      <c r="I178" s="7" t="s">
        <v>507</v>
      </c>
      <c r="J178" s="61">
        <v>0</v>
      </c>
      <c r="K178" s="5" t="s">
        <v>506</v>
      </c>
      <c r="L178" s="61">
        <v>0</v>
      </c>
      <c r="M178" s="84"/>
      <c r="N178" s="61">
        <v>0</v>
      </c>
      <c r="O178" s="84"/>
      <c r="P178" s="61">
        <v>0</v>
      </c>
      <c r="Q178" s="84"/>
      <c r="R178" s="61">
        <v>0</v>
      </c>
      <c r="S178" s="32" t="s">
        <v>505</v>
      </c>
      <c r="T178" s="61">
        <v>0</v>
      </c>
      <c r="U178" s="84"/>
      <c r="V178" s="61">
        <v>0</v>
      </c>
      <c r="W178" s="83"/>
      <c r="X178" s="61">
        <v>0</v>
      </c>
      <c r="Y178" s="32" t="s">
        <v>504</v>
      </c>
    </row>
    <row r="179" spans="1:25" ht="60" x14ac:dyDescent="0.25">
      <c r="A179" s="4">
        <v>99</v>
      </c>
      <c r="B179" s="4"/>
      <c r="C179" s="4"/>
      <c r="D179" s="8" t="s">
        <v>503</v>
      </c>
      <c r="E179" s="8"/>
      <c r="F179" s="7" t="s">
        <v>502</v>
      </c>
      <c r="G179" s="7" t="s">
        <v>501</v>
      </c>
      <c r="H179" s="7" t="s">
        <v>500</v>
      </c>
      <c r="I179" s="7" t="s">
        <v>499</v>
      </c>
      <c r="J179" s="73">
        <v>50</v>
      </c>
      <c r="K179" s="70" t="s">
        <v>498</v>
      </c>
      <c r="L179" s="61">
        <v>100</v>
      </c>
      <c r="M179" s="24"/>
      <c r="N179" s="61">
        <v>100</v>
      </c>
      <c r="O179" s="24"/>
      <c r="P179" s="61">
        <v>100</v>
      </c>
      <c r="Q179" s="24"/>
      <c r="R179" s="61">
        <v>100</v>
      </c>
      <c r="S179" s="24"/>
      <c r="T179" s="61">
        <v>100</v>
      </c>
      <c r="U179" s="24"/>
      <c r="V179" s="61">
        <v>100</v>
      </c>
      <c r="W179" s="24"/>
      <c r="X179" s="61">
        <v>100</v>
      </c>
      <c r="Y179" s="24"/>
    </row>
    <row r="180" spans="1:25" ht="120" x14ac:dyDescent="0.25">
      <c r="A180" s="4">
        <v>100</v>
      </c>
      <c r="B180" s="4"/>
      <c r="C180" s="4"/>
      <c r="D180" s="8" t="s">
        <v>497</v>
      </c>
      <c r="E180" s="8"/>
      <c r="F180" s="7" t="s">
        <v>496</v>
      </c>
      <c r="G180" s="7" t="s">
        <v>495</v>
      </c>
      <c r="H180" s="7" t="s">
        <v>494</v>
      </c>
      <c r="I180" s="7" t="s">
        <v>493</v>
      </c>
      <c r="J180" s="61">
        <v>100</v>
      </c>
      <c r="K180" s="32" t="s">
        <v>492</v>
      </c>
      <c r="L180" s="61">
        <v>100</v>
      </c>
      <c r="M180" s="24"/>
      <c r="N180" s="61">
        <v>100</v>
      </c>
      <c r="O180" s="24"/>
      <c r="P180" s="61">
        <v>100</v>
      </c>
      <c r="Q180" s="24"/>
      <c r="R180" s="61">
        <v>100</v>
      </c>
      <c r="S180" s="24"/>
      <c r="T180" s="61">
        <v>100</v>
      </c>
      <c r="U180" s="24"/>
      <c r="V180" s="61">
        <v>100</v>
      </c>
      <c r="W180" s="24"/>
      <c r="X180" s="61">
        <v>100</v>
      </c>
      <c r="Y180" s="32" t="s">
        <v>491</v>
      </c>
    </row>
    <row r="181" spans="1:25" s="64" customFormat="1" ht="51.75" x14ac:dyDescent="0.25">
      <c r="A181" s="15">
        <v>101</v>
      </c>
      <c r="B181" s="15"/>
      <c r="C181" s="15"/>
      <c r="D181" s="76" t="s">
        <v>490</v>
      </c>
      <c r="E181" s="76"/>
      <c r="F181" s="12" t="s">
        <v>490</v>
      </c>
      <c r="G181" s="12"/>
      <c r="H181" s="12"/>
      <c r="I181" s="12"/>
      <c r="J181" s="66">
        <f>AVERAGE(J182:J183)</f>
        <v>75</v>
      </c>
      <c r="K181" s="10"/>
      <c r="L181" s="66">
        <f>AVERAGE(L182:L183)</f>
        <v>75</v>
      </c>
      <c r="M181" s="67"/>
      <c r="N181" s="66">
        <f>AVERAGE(N182:N183)</f>
        <v>75</v>
      </c>
      <c r="O181" s="65"/>
      <c r="P181" s="66">
        <f>AVERAGE(P182:P183)</f>
        <v>75</v>
      </c>
      <c r="Q181" s="65"/>
      <c r="R181" s="66">
        <f>AVERAGE(R182:R183)</f>
        <v>75</v>
      </c>
      <c r="S181" s="65"/>
      <c r="T181" s="66">
        <f>AVERAGE(T182:T183)</f>
        <v>75</v>
      </c>
      <c r="U181" s="65"/>
      <c r="V181" s="66">
        <f>AVERAGE(V182:V183)</f>
        <v>75</v>
      </c>
      <c r="W181" s="10"/>
      <c r="X181" s="66">
        <f>AVERAGE(X182:X183)</f>
        <v>75</v>
      </c>
      <c r="Y181" s="65"/>
    </row>
    <row r="182" spans="1:25" ht="345" x14ac:dyDescent="0.25">
      <c r="A182" s="4" t="s">
        <v>489</v>
      </c>
      <c r="B182" s="4"/>
      <c r="C182" s="4"/>
      <c r="D182" s="4"/>
      <c r="E182" s="8" t="s">
        <v>488</v>
      </c>
      <c r="F182" s="7" t="s">
        <v>487</v>
      </c>
      <c r="G182" s="7" t="s">
        <v>486</v>
      </c>
      <c r="H182" s="7" t="s">
        <v>485</v>
      </c>
      <c r="I182" s="7" t="s">
        <v>61</v>
      </c>
      <c r="J182" s="61">
        <v>50</v>
      </c>
      <c r="K182" s="70" t="s">
        <v>484</v>
      </c>
      <c r="L182" s="73">
        <v>50</v>
      </c>
      <c r="M182" s="70"/>
      <c r="N182" s="73">
        <v>50</v>
      </c>
      <c r="O182" s="70"/>
      <c r="P182" s="73">
        <v>50</v>
      </c>
      <c r="Q182" s="70"/>
      <c r="R182" s="73">
        <v>50</v>
      </c>
      <c r="S182" s="70" t="s">
        <v>483</v>
      </c>
      <c r="T182" s="73">
        <v>50</v>
      </c>
      <c r="U182" s="70"/>
      <c r="V182" s="73">
        <v>50</v>
      </c>
      <c r="W182" s="70"/>
      <c r="X182" s="73">
        <v>50</v>
      </c>
      <c r="Y182" s="32" t="s">
        <v>482</v>
      </c>
    </row>
    <row r="183" spans="1:25" ht="45" x14ac:dyDescent="0.25">
      <c r="A183" s="4" t="s">
        <v>481</v>
      </c>
      <c r="B183" s="4"/>
      <c r="C183" s="4"/>
      <c r="D183" s="4"/>
      <c r="E183" s="8" t="s">
        <v>480</v>
      </c>
      <c r="F183" s="7" t="s">
        <v>479</v>
      </c>
      <c r="G183" s="7" t="s">
        <v>478</v>
      </c>
      <c r="H183" s="7" t="s">
        <v>477</v>
      </c>
      <c r="I183" s="7" t="s">
        <v>476</v>
      </c>
      <c r="J183" s="61">
        <v>100</v>
      </c>
      <c r="K183" s="24"/>
      <c r="L183" s="61">
        <v>100</v>
      </c>
      <c r="M183" s="24"/>
      <c r="N183" s="61">
        <v>100</v>
      </c>
      <c r="O183" s="24"/>
      <c r="P183" s="61">
        <v>100</v>
      </c>
      <c r="Q183" s="24"/>
      <c r="R183" s="61">
        <v>100</v>
      </c>
      <c r="S183" s="24"/>
      <c r="T183" s="61">
        <v>100</v>
      </c>
      <c r="U183" s="24"/>
      <c r="V183" s="61">
        <v>100</v>
      </c>
      <c r="W183" s="24"/>
      <c r="X183" s="61">
        <v>100</v>
      </c>
      <c r="Y183" s="24"/>
    </row>
    <row r="184" spans="1:25" ht="60" x14ac:dyDescent="0.25">
      <c r="A184" s="4">
        <v>102</v>
      </c>
      <c r="B184" s="4"/>
      <c r="C184" s="4"/>
      <c r="D184" s="8" t="s">
        <v>475</v>
      </c>
      <c r="E184" s="8"/>
      <c r="F184" s="7" t="s">
        <v>474</v>
      </c>
      <c r="G184" s="7" t="s">
        <v>470</v>
      </c>
      <c r="H184" s="7" t="s">
        <v>469</v>
      </c>
      <c r="I184" s="7" t="s">
        <v>468</v>
      </c>
      <c r="J184" s="61">
        <v>0</v>
      </c>
      <c r="K184" s="32" t="s">
        <v>473</v>
      </c>
      <c r="L184" s="61">
        <v>0</v>
      </c>
      <c r="M184" s="82"/>
      <c r="N184" s="61">
        <v>0</v>
      </c>
      <c r="O184" s="82"/>
      <c r="P184" s="61">
        <v>0</v>
      </c>
      <c r="Q184" s="82"/>
      <c r="R184" s="61">
        <v>0</v>
      </c>
      <c r="S184" s="82"/>
      <c r="T184" s="61">
        <v>0</v>
      </c>
      <c r="U184" s="82"/>
      <c r="V184" s="61">
        <v>0</v>
      </c>
      <c r="W184" s="24"/>
      <c r="X184" s="61">
        <v>0</v>
      </c>
      <c r="Y184" s="82"/>
    </row>
    <row r="185" spans="1:25" ht="90" x14ac:dyDescent="0.25">
      <c r="A185" s="4">
        <v>103</v>
      </c>
      <c r="B185" s="4"/>
      <c r="C185" s="4"/>
      <c r="D185" s="8" t="s">
        <v>472</v>
      </c>
      <c r="E185" s="8"/>
      <c r="F185" s="7" t="s">
        <v>471</v>
      </c>
      <c r="G185" s="7" t="s">
        <v>470</v>
      </c>
      <c r="H185" s="7" t="s">
        <v>469</v>
      </c>
      <c r="I185" s="7" t="s">
        <v>468</v>
      </c>
      <c r="J185" s="61">
        <v>0</v>
      </c>
      <c r="K185" s="32" t="s">
        <v>467</v>
      </c>
      <c r="L185" s="61">
        <v>0</v>
      </c>
      <c r="M185" s="82"/>
      <c r="N185" s="61">
        <v>0</v>
      </c>
      <c r="O185" s="82"/>
      <c r="P185" s="61">
        <v>0</v>
      </c>
      <c r="Q185" s="82"/>
      <c r="R185" s="61">
        <v>0</v>
      </c>
      <c r="S185" s="82"/>
      <c r="T185" s="61">
        <v>0</v>
      </c>
      <c r="U185" s="82"/>
      <c r="V185" s="61">
        <v>0</v>
      </c>
      <c r="W185" s="24"/>
      <c r="X185" s="61">
        <v>0</v>
      </c>
      <c r="Y185" s="82"/>
    </row>
    <row r="186" spans="1:25" s="51" customFormat="1" ht="91.5" customHeight="1" x14ac:dyDescent="0.25">
      <c r="A186" s="19"/>
      <c r="B186" s="19"/>
      <c r="C186" s="20" t="s">
        <v>466</v>
      </c>
      <c r="D186" s="55"/>
      <c r="E186" s="56"/>
      <c r="F186" s="56" t="s">
        <v>465</v>
      </c>
      <c r="G186" s="55"/>
      <c r="H186" s="55"/>
      <c r="I186" s="55"/>
      <c r="J186" s="53">
        <f>AVERAGE(J187,J193,J199:J202)</f>
        <v>1.6666666666666667</v>
      </c>
      <c r="K186" s="17"/>
      <c r="L186" s="53">
        <f>AVERAGE(L187,L193,L199:L202)</f>
        <v>0</v>
      </c>
      <c r="M186" s="54"/>
      <c r="N186" s="53">
        <f>AVERAGE(N187,N193,N199:N202)</f>
        <v>0</v>
      </c>
      <c r="O186" s="52"/>
      <c r="P186" s="53">
        <f>AVERAGE(P187,P193,P199:P202)</f>
        <v>0</v>
      </c>
      <c r="Q186" s="52"/>
      <c r="R186" s="53">
        <f>AVERAGE(R187,R193,R199:R202)</f>
        <v>0</v>
      </c>
      <c r="S186" s="52"/>
      <c r="T186" s="53">
        <f>AVERAGE(T187,T193,T199:T202)</f>
        <v>0</v>
      </c>
      <c r="U186" s="52"/>
      <c r="V186" s="53">
        <f>AVERAGE(V187,V193,V199:V202)</f>
        <v>0</v>
      </c>
      <c r="W186" s="17"/>
      <c r="X186" s="53">
        <f>AVERAGE(X187,X193,X199:X202)</f>
        <v>0</v>
      </c>
      <c r="Y186" s="52"/>
    </row>
    <row r="187" spans="1:25" s="64" customFormat="1" ht="91.5" customHeight="1" x14ac:dyDescent="0.25">
      <c r="A187" s="15">
        <v>104</v>
      </c>
      <c r="B187" s="15"/>
      <c r="C187" s="14"/>
      <c r="D187" s="68" t="s">
        <v>464</v>
      </c>
      <c r="E187" s="68"/>
      <c r="F187" s="21" t="s">
        <v>463</v>
      </c>
      <c r="G187" s="12"/>
      <c r="H187" s="12"/>
      <c r="I187" s="12"/>
      <c r="J187" s="66">
        <f>AVERAGE(J188:J192)</f>
        <v>10</v>
      </c>
      <c r="K187" s="10"/>
      <c r="L187" s="66">
        <f>AVERAGE(L188:L192)</f>
        <v>0</v>
      </c>
      <c r="M187" s="67"/>
      <c r="N187" s="66">
        <f>AVERAGE(N188:N192)</f>
        <v>0</v>
      </c>
      <c r="O187" s="65"/>
      <c r="P187" s="66">
        <f>AVERAGE(P188:P192)</f>
        <v>0</v>
      </c>
      <c r="Q187" s="65"/>
      <c r="R187" s="66">
        <f>AVERAGE(R188:R192)</f>
        <v>0</v>
      </c>
      <c r="S187" s="65"/>
      <c r="T187" s="66">
        <f>AVERAGE(T188:T192)</f>
        <v>0</v>
      </c>
      <c r="U187" s="65"/>
      <c r="V187" s="66">
        <f>AVERAGE(V188:V192)</f>
        <v>0</v>
      </c>
      <c r="W187" s="10"/>
      <c r="X187" s="66">
        <f>AVERAGE(X188:X192)</f>
        <v>0</v>
      </c>
      <c r="Y187" s="65"/>
    </row>
    <row r="188" spans="1:25" ht="135" x14ac:dyDescent="0.25">
      <c r="A188" s="4" t="s">
        <v>462</v>
      </c>
      <c r="B188" s="4"/>
      <c r="C188" s="4"/>
      <c r="D188" s="4"/>
      <c r="E188" s="8" t="s">
        <v>461</v>
      </c>
      <c r="F188" s="7" t="s">
        <v>460</v>
      </c>
      <c r="G188" s="7" t="s">
        <v>459</v>
      </c>
      <c r="H188" s="7" t="s">
        <v>458</v>
      </c>
      <c r="I188" s="7" t="s">
        <v>457</v>
      </c>
      <c r="J188" s="61">
        <v>0</v>
      </c>
      <c r="K188" s="32" t="s">
        <v>456</v>
      </c>
      <c r="L188" s="61">
        <v>0</v>
      </c>
      <c r="M188" s="77"/>
      <c r="N188" s="61">
        <v>0</v>
      </c>
      <c r="O188" s="77"/>
      <c r="P188" s="61">
        <v>0</v>
      </c>
      <c r="Q188" s="77"/>
      <c r="R188" s="61">
        <v>0</v>
      </c>
      <c r="S188" s="77"/>
      <c r="T188" s="61">
        <v>0</v>
      </c>
      <c r="U188" s="77"/>
      <c r="V188" s="61">
        <v>0</v>
      </c>
      <c r="W188" s="24"/>
      <c r="X188" s="61">
        <v>0</v>
      </c>
      <c r="Y188" s="32" t="s">
        <v>455</v>
      </c>
    </row>
    <row r="189" spans="1:25" ht="240" customHeight="1" x14ac:dyDescent="0.25">
      <c r="A189" s="4" t="s">
        <v>454</v>
      </c>
      <c r="B189" s="4"/>
      <c r="C189" s="4"/>
      <c r="D189" s="4"/>
      <c r="E189" s="8" t="s">
        <v>453</v>
      </c>
      <c r="F189" s="7" t="s">
        <v>452</v>
      </c>
      <c r="G189" s="7" t="s">
        <v>428</v>
      </c>
      <c r="H189" s="7" t="s">
        <v>427</v>
      </c>
      <c r="I189" s="7" t="s">
        <v>218</v>
      </c>
      <c r="J189" s="61">
        <v>50</v>
      </c>
      <c r="K189" s="77" t="s">
        <v>451</v>
      </c>
      <c r="L189" s="61">
        <v>0</v>
      </c>
      <c r="M189" s="77"/>
      <c r="N189" s="61">
        <v>0</v>
      </c>
      <c r="O189" s="77"/>
      <c r="P189" s="61">
        <v>0</v>
      </c>
      <c r="Q189" s="77"/>
      <c r="R189" s="61">
        <v>0</v>
      </c>
      <c r="S189" s="77"/>
      <c r="T189" s="61">
        <v>0</v>
      </c>
      <c r="U189" s="77"/>
      <c r="V189" s="61">
        <v>0</v>
      </c>
      <c r="W189" s="24"/>
      <c r="X189" s="61">
        <v>0</v>
      </c>
      <c r="Y189" s="77"/>
    </row>
    <row r="190" spans="1:25" ht="75" x14ac:dyDescent="0.25">
      <c r="A190" s="4" t="s">
        <v>450</v>
      </c>
      <c r="B190" s="4"/>
      <c r="C190" s="4"/>
      <c r="D190" s="4"/>
      <c r="E190" s="8" t="s">
        <v>449</v>
      </c>
      <c r="F190" s="79" t="s">
        <v>423</v>
      </c>
      <c r="G190" s="7" t="s">
        <v>422</v>
      </c>
      <c r="H190" s="7" t="s">
        <v>421</v>
      </c>
      <c r="I190" s="7" t="s">
        <v>420</v>
      </c>
      <c r="J190" s="61">
        <v>0</v>
      </c>
      <c r="K190" s="63" t="s">
        <v>448</v>
      </c>
      <c r="L190" s="61">
        <v>0</v>
      </c>
      <c r="M190" s="63"/>
      <c r="N190" s="61">
        <v>0</v>
      </c>
      <c r="O190" s="62"/>
      <c r="P190" s="61">
        <v>0</v>
      </c>
      <c r="Q190" s="24"/>
      <c r="R190" s="61">
        <v>0</v>
      </c>
      <c r="S190" s="24"/>
      <c r="T190" s="61">
        <v>0</v>
      </c>
      <c r="U190" s="24"/>
      <c r="V190" s="61">
        <v>0</v>
      </c>
      <c r="W190" s="24"/>
      <c r="X190" s="61">
        <v>0</v>
      </c>
      <c r="Y190" s="62"/>
    </row>
    <row r="191" spans="1:25" ht="251.25" customHeight="1" x14ac:dyDescent="0.25">
      <c r="A191" s="4" t="s">
        <v>447</v>
      </c>
      <c r="B191" s="4"/>
      <c r="C191" s="4"/>
      <c r="D191" s="4"/>
      <c r="E191" s="8" t="s">
        <v>446</v>
      </c>
      <c r="F191" s="79" t="s">
        <v>445</v>
      </c>
      <c r="G191" s="7" t="s">
        <v>229</v>
      </c>
      <c r="H191" s="7" t="s">
        <v>260</v>
      </c>
      <c r="I191" s="7" t="s">
        <v>416</v>
      </c>
      <c r="J191" s="61">
        <v>0</v>
      </c>
      <c r="K191" s="32" t="s">
        <v>444</v>
      </c>
      <c r="L191" s="61">
        <v>0</v>
      </c>
      <c r="M191" s="63"/>
      <c r="N191" s="61">
        <v>0</v>
      </c>
      <c r="O191" s="62"/>
      <c r="P191" s="61">
        <v>0</v>
      </c>
      <c r="Q191" s="62"/>
      <c r="R191" s="61">
        <v>0</v>
      </c>
      <c r="S191" s="62"/>
      <c r="T191" s="61">
        <v>0</v>
      </c>
      <c r="U191" s="62"/>
      <c r="V191" s="61">
        <v>0</v>
      </c>
      <c r="W191" s="24"/>
      <c r="X191" s="61">
        <v>0</v>
      </c>
      <c r="Y191" s="62"/>
    </row>
    <row r="192" spans="1:25" ht="243.75" customHeight="1" x14ac:dyDescent="0.25">
      <c r="A192" s="4" t="s">
        <v>443</v>
      </c>
      <c r="B192" s="4"/>
      <c r="C192" s="4"/>
      <c r="D192" s="4"/>
      <c r="E192" s="8" t="s">
        <v>442</v>
      </c>
      <c r="F192" s="7" t="s">
        <v>413</v>
      </c>
      <c r="G192" s="7" t="s">
        <v>412</v>
      </c>
      <c r="H192" s="7" t="s">
        <v>411</v>
      </c>
      <c r="I192" s="7" t="s">
        <v>410</v>
      </c>
      <c r="J192" s="61">
        <v>0</v>
      </c>
      <c r="K192" s="24" t="s">
        <v>409</v>
      </c>
      <c r="L192" s="61">
        <v>0</v>
      </c>
      <c r="M192" s="63"/>
      <c r="N192" s="61">
        <v>0</v>
      </c>
      <c r="O192" s="62"/>
      <c r="P192" s="61">
        <v>0</v>
      </c>
      <c r="Q192" s="62"/>
      <c r="R192" s="61">
        <v>0</v>
      </c>
      <c r="S192" s="62"/>
      <c r="T192" s="61">
        <v>0</v>
      </c>
      <c r="U192" s="62"/>
      <c r="V192" s="61">
        <v>0</v>
      </c>
      <c r="W192" s="24"/>
      <c r="X192" s="61">
        <v>0</v>
      </c>
      <c r="Y192" s="62"/>
    </row>
    <row r="193" spans="1:25" s="64" customFormat="1" ht="91.5" customHeight="1" x14ac:dyDescent="0.25">
      <c r="A193" s="15">
        <v>105</v>
      </c>
      <c r="B193" s="15"/>
      <c r="C193" s="14"/>
      <c r="D193" s="68" t="s">
        <v>441</v>
      </c>
      <c r="E193" s="68"/>
      <c r="F193" s="21" t="s">
        <v>440</v>
      </c>
      <c r="G193" s="12"/>
      <c r="H193" s="12"/>
      <c r="I193" s="12"/>
      <c r="J193" s="66">
        <f>AVERAGE(J194:J198)</f>
        <v>0</v>
      </c>
      <c r="K193" s="10"/>
      <c r="L193" s="66">
        <f>AVERAGE(L194:L198)</f>
        <v>0</v>
      </c>
      <c r="M193" s="67"/>
      <c r="N193" s="66">
        <f>AVERAGE(N194:N198)</f>
        <v>0</v>
      </c>
      <c r="O193" s="65"/>
      <c r="P193" s="66">
        <f>AVERAGE(P194:P198)</f>
        <v>0</v>
      </c>
      <c r="Q193" s="65"/>
      <c r="R193" s="66">
        <f>AVERAGE(R194:R198)</f>
        <v>0</v>
      </c>
      <c r="S193" s="65"/>
      <c r="T193" s="66">
        <f>AVERAGE(T194:T198)</f>
        <v>0</v>
      </c>
      <c r="U193" s="65"/>
      <c r="V193" s="66">
        <f>AVERAGE(V194:V198)</f>
        <v>0</v>
      </c>
      <c r="W193" s="10"/>
      <c r="X193" s="66">
        <f>AVERAGE(X194:X198)</f>
        <v>0</v>
      </c>
      <c r="Y193" s="65"/>
    </row>
    <row r="194" spans="1:25" ht="105" x14ac:dyDescent="0.25">
      <c r="A194" s="4" t="s">
        <v>439</v>
      </c>
      <c r="B194" s="4"/>
      <c r="C194" s="4"/>
      <c r="D194" s="4"/>
      <c r="E194" s="8" t="s">
        <v>438</v>
      </c>
      <c r="F194" s="7" t="s">
        <v>437</v>
      </c>
      <c r="G194" s="7" t="s">
        <v>436</v>
      </c>
      <c r="H194" s="7" t="s">
        <v>435</v>
      </c>
      <c r="I194" s="7" t="s">
        <v>434</v>
      </c>
      <c r="J194" s="61">
        <v>0</v>
      </c>
      <c r="K194" s="32" t="s">
        <v>433</v>
      </c>
      <c r="L194" s="61">
        <v>0</v>
      </c>
      <c r="M194" s="32" t="s">
        <v>432</v>
      </c>
      <c r="N194" s="61">
        <v>0</v>
      </c>
      <c r="O194" s="77"/>
      <c r="P194" s="61">
        <v>0</v>
      </c>
      <c r="Q194" s="77"/>
      <c r="R194" s="61">
        <v>0</v>
      </c>
      <c r="S194" s="77"/>
      <c r="T194" s="61">
        <v>0</v>
      </c>
      <c r="U194" s="77"/>
      <c r="V194" s="61">
        <v>0</v>
      </c>
      <c r="W194" s="24"/>
      <c r="X194" s="61">
        <v>0</v>
      </c>
      <c r="Y194" s="77"/>
    </row>
    <row r="195" spans="1:25" ht="135" x14ac:dyDescent="0.25">
      <c r="A195" s="4" t="s">
        <v>431</v>
      </c>
      <c r="B195" s="4"/>
      <c r="C195" s="4"/>
      <c r="D195" s="4"/>
      <c r="E195" s="8" t="s">
        <v>430</v>
      </c>
      <c r="F195" s="7" t="s">
        <v>429</v>
      </c>
      <c r="G195" s="7" t="s">
        <v>428</v>
      </c>
      <c r="H195" s="7" t="s">
        <v>427</v>
      </c>
      <c r="I195" s="7" t="s">
        <v>218</v>
      </c>
      <c r="J195" s="61">
        <v>0</v>
      </c>
      <c r="K195" s="24" t="s">
        <v>426</v>
      </c>
      <c r="L195" s="62"/>
      <c r="M195" s="63"/>
      <c r="N195" s="62"/>
      <c r="O195" s="62"/>
      <c r="P195" s="62"/>
      <c r="Q195" s="62"/>
      <c r="R195" s="62"/>
      <c r="S195" s="62"/>
      <c r="T195" s="62"/>
      <c r="U195" s="62"/>
      <c r="V195" s="62"/>
      <c r="W195" s="24"/>
      <c r="X195" s="62"/>
      <c r="Y195" s="62"/>
    </row>
    <row r="196" spans="1:25" ht="75" x14ac:dyDescent="0.25">
      <c r="A196" s="4" t="s">
        <v>425</v>
      </c>
      <c r="B196" s="4"/>
      <c r="C196" s="4"/>
      <c r="D196" s="4"/>
      <c r="E196" s="8" t="s">
        <v>424</v>
      </c>
      <c r="F196" s="7" t="s">
        <v>423</v>
      </c>
      <c r="G196" s="7" t="s">
        <v>422</v>
      </c>
      <c r="H196" s="7" t="s">
        <v>421</v>
      </c>
      <c r="I196" s="7" t="s">
        <v>420</v>
      </c>
      <c r="J196" s="61">
        <v>0</v>
      </c>
      <c r="K196" s="24"/>
      <c r="L196" s="62"/>
      <c r="M196" s="24"/>
      <c r="N196" s="62"/>
      <c r="O196" s="62"/>
      <c r="P196" s="62"/>
      <c r="Q196" s="24"/>
      <c r="R196" s="62"/>
      <c r="S196" s="62"/>
      <c r="T196" s="62"/>
      <c r="U196" s="62"/>
      <c r="V196" s="62"/>
      <c r="W196" s="24"/>
      <c r="X196" s="62"/>
      <c r="Y196" s="62"/>
    </row>
    <row r="197" spans="1:25" ht="90" x14ac:dyDescent="0.25">
      <c r="A197" s="4" t="s">
        <v>419</v>
      </c>
      <c r="B197" s="4"/>
      <c r="C197" s="4"/>
      <c r="D197" s="4"/>
      <c r="E197" s="8" t="s">
        <v>418</v>
      </c>
      <c r="F197" s="7" t="s">
        <v>417</v>
      </c>
      <c r="G197" s="7" t="s">
        <v>229</v>
      </c>
      <c r="H197" s="7" t="s">
        <v>260</v>
      </c>
      <c r="I197" s="7" t="s">
        <v>416</v>
      </c>
      <c r="J197" s="61">
        <v>0</v>
      </c>
      <c r="K197" s="24"/>
      <c r="L197" s="62"/>
      <c r="M197" s="63"/>
      <c r="N197" s="62"/>
      <c r="O197" s="62"/>
      <c r="P197" s="62"/>
      <c r="Q197" s="62"/>
      <c r="R197" s="62"/>
      <c r="S197" s="62"/>
      <c r="T197" s="62"/>
      <c r="U197" s="62"/>
      <c r="V197" s="62"/>
      <c r="W197" s="24"/>
      <c r="X197" s="62"/>
      <c r="Y197" s="62"/>
    </row>
    <row r="198" spans="1:25" ht="45" x14ac:dyDescent="0.25">
      <c r="A198" s="4" t="s">
        <v>415</v>
      </c>
      <c r="B198" s="4"/>
      <c r="C198" s="4"/>
      <c r="D198" s="4"/>
      <c r="E198" s="8" t="s">
        <v>414</v>
      </c>
      <c r="F198" s="7" t="s">
        <v>413</v>
      </c>
      <c r="G198" s="7" t="s">
        <v>412</v>
      </c>
      <c r="H198" s="7" t="s">
        <v>411</v>
      </c>
      <c r="I198" s="7" t="s">
        <v>410</v>
      </c>
      <c r="J198" s="61">
        <v>0</v>
      </c>
      <c r="K198" s="24" t="s">
        <v>409</v>
      </c>
      <c r="L198" s="62"/>
      <c r="M198" s="24"/>
      <c r="N198" s="62"/>
      <c r="O198" s="62"/>
      <c r="P198" s="62"/>
      <c r="Q198" s="62"/>
      <c r="R198" s="62"/>
      <c r="S198" s="62"/>
      <c r="T198" s="62"/>
      <c r="U198" s="62"/>
      <c r="V198" s="62"/>
      <c r="W198" s="24"/>
      <c r="X198" s="62"/>
      <c r="Y198" s="62"/>
    </row>
    <row r="199" spans="1:25" ht="240" x14ac:dyDescent="0.25">
      <c r="A199" s="4">
        <v>106</v>
      </c>
      <c r="B199" s="4"/>
      <c r="C199" s="4"/>
      <c r="D199" s="8" t="s">
        <v>408</v>
      </c>
      <c r="E199" s="8"/>
      <c r="F199" s="7" t="s">
        <v>407</v>
      </c>
      <c r="G199" s="7" t="s">
        <v>8</v>
      </c>
      <c r="H199" s="7" t="s">
        <v>406</v>
      </c>
      <c r="I199" s="7" t="s">
        <v>405</v>
      </c>
      <c r="J199" s="61">
        <v>0</v>
      </c>
      <c r="K199" s="77" t="s">
        <v>404</v>
      </c>
      <c r="L199" s="61">
        <v>0</v>
      </c>
      <c r="M199" s="32" t="s">
        <v>403</v>
      </c>
      <c r="N199" s="61">
        <v>0</v>
      </c>
      <c r="O199" s="77"/>
      <c r="P199" s="61">
        <v>0</v>
      </c>
      <c r="Q199" s="77"/>
      <c r="R199" s="61">
        <v>0</v>
      </c>
      <c r="S199" s="77"/>
      <c r="T199" s="61">
        <v>0</v>
      </c>
      <c r="U199" s="77"/>
      <c r="V199" s="61">
        <v>0</v>
      </c>
      <c r="W199" s="24"/>
      <c r="X199" s="61">
        <v>0</v>
      </c>
      <c r="Y199" s="77"/>
    </row>
    <row r="200" spans="1:25" ht="90" x14ac:dyDescent="0.25">
      <c r="A200" s="4">
        <v>107</v>
      </c>
      <c r="B200" s="4"/>
      <c r="C200" s="4"/>
      <c r="D200" s="8" t="s">
        <v>402</v>
      </c>
      <c r="E200" s="8"/>
      <c r="F200" s="7" t="s">
        <v>401</v>
      </c>
      <c r="G200" s="7" t="s">
        <v>400</v>
      </c>
      <c r="H200" s="7" t="s">
        <v>399</v>
      </c>
      <c r="I200" s="7" t="s">
        <v>398</v>
      </c>
      <c r="J200" s="61">
        <v>0</v>
      </c>
      <c r="K200" s="32" t="s">
        <v>397</v>
      </c>
      <c r="L200" s="61">
        <v>0</v>
      </c>
      <c r="M200" s="32" t="s">
        <v>396</v>
      </c>
      <c r="N200" s="61">
        <v>0</v>
      </c>
      <c r="O200" s="77"/>
      <c r="P200" s="61">
        <v>0</v>
      </c>
      <c r="Q200" s="77"/>
      <c r="R200" s="61">
        <v>0</v>
      </c>
      <c r="S200" s="77"/>
      <c r="T200" s="61">
        <v>0</v>
      </c>
      <c r="U200" s="77"/>
      <c r="V200" s="61">
        <v>0</v>
      </c>
      <c r="W200" s="24"/>
      <c r="X200" s="61">
        <v>0</v>
      </c>
      <c r="Y200" s="77"/>
    </row>
    <row r="201" spans="1:25" ht="75" x14ac:dyDescent="0.25">
      <c r="A201" s="4">
        <v>108</v>
      </c>
      <c r="B201" s="4"/>
      <c r="C201" s="4"/>
      <c r="D201" s="8" t="s">
        <v>395</v>
      </c>
      <c r="E201" s="8"/>
      <c r="F201" s="7" t="s">
        <v>394</v>
      </c>
      <c r="G201" s="7" t="s">
        <v>8</v>
      </c>
      <c r="H201" s="7" t="s">
        <v>393</v>
      </c>
      <c r="I201" s="7" t="s">
        <v>392</v>
      </c>
      <c r="J201" s="61">
        <v>0</v>
      </c>
      <c r="K201" s="77" t="s">
        <v>391</v>
      </c>
      <c r="L201" s="61">
        <v>0</v>
      </c>
      <c r="M201" s="77"/>
      <c r="N201" s="61">
        <v>0</v>
      </c>
      <c r="O201" s="77"/>
      <c r="P201" s="61">
        <v>0</v>
      </c>
      <c r="Q201" s="77"/>
      <c r="R201" s="61">
        <v>0</v>
      </c>
      <c r="S201" s="77"/>
      <c r="T201" s="61">
        <v>0</v>
      </c>
      <c r="U201" s="77"/>
      <c r="V201" s="61">
        <v>0</v>
      </c>
      <c r="W201" s="24"/>
      <c r="X201" s="61">
        <v>0</v>
      </c>
      <c r="Y201" s="77"/>
    </row>
    <row r="202" spans="1:25" ht="60" x14ac:dyDescent="0.25">
      <c r="A202" s="4">
        <v>109</v>
      </c>
      <c r="B202" s="4"/>
      <c r="C202" s="4"/>
      <c r="D202" s="8" t="s">
        <v>390</v>
      </c>
      <c r="E202" s="8"/>
      <c r="F202" s="7" t="s">
        <v>389</v>
      </c>
      <c r="G202" s="7" t="s">
        <v>388</v>
      </c>
      <c r="H202" s="7" t="s">
        <v>387</v>
      </c>
      <c r="I202" s="7" t="s">
        <v>386</v>
      </c>
      <c r="J202" s="61">
        <v>0</v>
      </c>
      <c r="K202" s="32" t="s">
        <v>385</v>
      </c>
      <c r="L202" s="61">
        <v>0</v>
      </c>
      <c r="M202" s="77"/>
      <c r="N202" s="61">
        <v>0</v>
      </c>
      <c r="O202" s="77"/>
      <c r="P202" s="61">
        <v>0</v>
      </c>
      <c r="Q202" s="77"/>
      <c r="R202" s="61">
        <v>0</v>
      </c>
      <c r="S202" s="77"/>
      <c r="T202" s="61">
        <v>0</v>
      </c>
      <c r="U202" s="77"/>
      <c r="V202" s="61">
        <v>0</v>
      </c>
      <c r="W202" s="24"/>
      <c r="X202" s="61">
        <v>0</v>
      </c>
      <c r="Y202" s="77"/>
    </row>
    <row r="203" spans="1:25" s="51" customFormat="1" ht="84.75" customHeight="1" x14ac:dyDescent="0.25">
      <c r="A203" s="19"/>
      <c r="B203" s="19"/>
      <c r="C203" s="20" t="s">
        <v>384</v>
      </c>
      <c r="D203" s="19"/>
      <c r="E203" s="57"/>
      <c r="F203" s="56" t="s">
        <v>383</v>
      </c>
      <c r="G203" s="55"/>
      <c r="H203" s="55"/>
      <c r="I203" s="55"/>
      <c r="J203" s="53">
        <f>AVERAGE(J204:J208)</f>
        <v>33.333333333333336</v>
      </c>
      <c r="K203" s="17"/>
      <c r="L203" s="53">
        <f>AVERAGE(L204:L208)</f>
        <v>33.333333333333336</v>
      </c>
      <c r="M203" s="54"/>
      <c r="N203" s="53">
        <f>AVERAGE(N204:N208)</f>
        <v>33.333333333333336</v>
      </c>
      <c r="O203" s="52"/>
      <c r="P203" s="53">
        <f>AVERAGE(P204:P208)</f>
        <v>33.333333333333336</v>
      </c>
      <c r="Q203" s="52"/>
      <c r="R203" s="53">
        <f>AVERAGE(R204:R208)</f>
        <v>33.333333333333336</v>
      </c>
      <c r="S203" s="52"/>
      <c r="T203" s="53">
        <f>AVERAGE(T204:T208)</f>
        <v>33.333333333333336</v>
      </c>
      <c r="U203" s="52"/>
      <c r="V203" s="53">
        <f>AVERAGE(V204:V208)</f>
        <v>33.333333333333336</v>
      </c>
      <c r="W203" s="17"/>
      <c r="X203" s="53">
        <f>AVERAGE(X204:X208)</f>
        <v>33.333333333333336</v>
      </c>
      <c r="Y203" s="52"/>
    </row>
    <row r="204" spans="1:25" ht="75" x14ac:dyDescent="0.25">
      <c r="A204" s="4">
        <v>110</v>
      </c>
      <c r="B204" s="4"/>
      <c r="C204" s="4"/>
      <c r="D204" s="8" t="s">
        <v>382</v>
      </c>
      <c r="E204" s="8"/>
      <c r="F204" s="7" t="s">
        <v>381</v>
      </c>
      <c r="G204" s="7" t="s">
        <v>380</v>
      </c>
      <c r="H204" s="7" t="s">
        <v>379</v>
      </c>
      <c r="I204" s="7" t="s">
        <v>378</v>
      </c>
      <c r="J204" s="61">
        <v>0</v>
      </c>
      <c r="K204" s="77" t="s">
        <v>377</v>
      </c>
      <c r="L204" s="61">
        <v>0</v>
      </c>
      <c r="M204" s="77"/>
      <c r="N204" s="61">
        <v>0</v>
      </c>
      <c r="O204" s="77"/>
      <c r="P204" s="61">
        <v>0</v>
      </c>
      <c r="Q204" s="77"/>
      <c r="R204" s="61">
        <v>0</v>
      </c>
      <c r="S204" s="77"/>
      <c r="T204" s="61">
        <v>0</v>
      </c>
      <c r="U204" s="77"/>
      <c r="V204" s="61">
        <v>0</v>
      </c>
      <c r="W204" s="24"/>
      <c r="X204" s="61">
        <v>0</v>
      </c>
      <c r="Y204" s="77"/>
    </row>
    <row r="205" spans="1:25" s="78" customFormat="1" ht="105" x14ac:dyDescent="0.25">
      <c r="A205" s="81">
        <v>111</v>
      </c>
      <c r="B205" s="81"/>
      <c r="C205" s="81"/>
      <c r="D205" s="80" t="s">
        <v>376</v>
      </c>
      <c r="E205" s="80"/>
      <c r="F205" s="79" t="s">
        <v>375</v>
      </c>
      <c r="G205" s="79" t="s">
        <v>357</v>
      </c>
      <c r="H205" s="79" t="s">
        <v>356</v>
      </c>
      <c r="I205" s="79" t="s">
        <v>374</v>
      </c>
      <c r="J205" s="61">
        <v>0</v>
      </c>
      <c r="K205" s="32" t="s">
        <v>373</v>
      </c>
      <c r="L205" s="61">
        <v>0</v>
      </c>
      <c r="M205" s="77"/>
      <c r="N205" s="61">
        <v>0</v>
      </c>
      <c r="O205" s="77"/>
      <c r="P205" s="61">
        <v>0</v>
      </c>
      <c r="Q205" s="77"/>
      <c r="R205" s="61">
        <v>0</v>
      </c>
      <c r="S205" s="77"/>
      <c r="T205" s="61">
        <v>0</v>
      </c>
      <c r="U205" s="77"/>
      <c r="V205" s="61">
        <v>0</v>
      </c>
      <c r="W205" s="70"/>
      <c r="X205" s="61">
        <v>0</v>
      </c>
      <c r="Y205" s="77"/>
    </row>
    <row r="206" spans="1:25" ht="195" x14ac:dyDescent="0.25">
      <c r="A206" s="4">
        <v>112</v>
      </c>
      <c r="B206" s="4"/>
      <c r="C206" s="4"/>
      <c r="D206" s="8" t="s">
        <v>372</v>
      </c>
      <c r="E206" s="8"/>
      <c r="F206" s="7" t="s">
        <v>371</v>
      </c>
      <c r="G206" s="7" t="s">
        <v>370</v>
      </c>
      <c r="H206" s="7" t="s">
        <v>369</v>
      </c>
      <c r="I206" s="7" t="s">
        <v>368</v>
      </c>
      <c r="J206" s="61">
        <v>0</v>
      </c>
      <c r="K206" s="77" t="s">
        <v>367</v>
      </c>
      <c r="L206" s="61">
        <v>0</v>
      </c>
      <c r="M206" s="77"/>
      <c r="N206" s="61">
        <v>0</v>
      </c>
      <c r="O206" s="77"/>
      <c r="P206" s="61">
        <v>0</v>
      </c>
      <c r="Q206" s="77"/>
      <c r="R206" s="61">
        <v>0</v>
      </c>
      <c r="S206" s="77"/>
      <c r="T206" s="61">
        <v>0</v>
      </c>
      <c r="U206" s="77"/>
      <c r="V206" s="61">
        <v>0</v>
      </c>
      <c r="W206" s="24"/>
      <c r="X206" s="61">
        <v>0</v>
      </c>
      <c r="Y206" s="77"/>
    </row>
    <row r="207" spans="1:25" ht="105" x14ac:dyDescent="0.25">
      <c r="A207" s="4">
        <v>113</v>
      </c>
      <c r="B207" s="4"/>
      <c r="C207" s="4"/>
      <c r="D207" s="8" t="s">
        <v>366</v>
      </c>
      <c r="E207" s="8"/>
      <c r="F207" s="7" t="s">
        <v>365</v>
      </c>
      <c r="G207" s="7" t="s">
        <v>364</v>
      </c>
      <c r="H207" s="7" t="s">
        <v>363</v>
      </c>
      <c r="I207" s="7" t="s">
        <v>362</v>
      </c>
      <c r="J207" s="61">
        <v>100</v>
      </c>
      <c r="K207" s="24"/>
      <c r="L207" s="61">
        <v>100</v>
      </c>
      <c r="M207" s="24"/>
      <c r="N207" s="61">
        <v>100</v>
      </c>
      <c r="O207" s="24"/>
      <c r="P207" s="61">
        <v>100</v>
      </c>
      <c r="Q207" s="24"/>
      <c r="R207" s="61">
        <v>100</v>
      </c>
      <c r="S207" s="24"/>
      <c r="T207" s="61">
        <v>100</v>
      </c>
      <c r="U207" s="24"/>
      <c r="V207" s="61">
        <v>100</v>
      </c>
      <c r="W207" s="24"/>
      <c r="X207" s="61">
        <v>100</v>
      </c>
      <c r="Y207" s="24"/>
    </row>
    <row r="208" spans="1:25" s="64" customFormat="1" ht="69" x14ac:dyDescent="0.25">
      <c r="A208" s="15">
        <v>114</v>
      </c>
      <c r="B208" s="15"/>
      <c r="C208" s="15"/>
      <c r="D208" s="76" t="s">
        <v>361</v>
      </c>
      <c r="E208" s="76"/>
      <c r="F208" s="12" t="s">
        <v>361</v>
      </c>
      <c r="G208" s="75"/>
      <c r="H208" s="75"/>
      <c r="I208" s="75"/>
      <c r="J208" s="66">
        <f>AVERAGE(J209:J211)</f>
        <v>66.666666666666671</v>
      </c>
      <c r="K208" s="10"/>
      <c r="L208" s="66">
        <f>AVERAGE(L209:L211)</f>
        <v>66.666666666666671</v>
      </c>
      <c r="M208" s="67"/>
      <c r="N208" s="66">
        <f>AVERAGE(N209:N211)</f>
        <v>66.666666666666671</v>
      </c>
      <c r="O208" s="65"/>
      <c r="P208" s="66">
        <f>AVERAGE(P209:P211)</f>
        <v>66.666666666666671</v>
      </c>
      <c r="Q208" s="65"/>
      <c r="R208" s="66">
        <f>AVERAGE(R209:R211)</f>
        <v>66.666666666666671</v>
      </c>
      <c r="S208" s="10"/>
      <c r="T208" s="66">
        <f>AVERAGE(T209:T211)</f>
        <v>66.666666666666671</v>
      </c>
      <c r="U208" s="10"/>
      <c r="V208" s="66">
        <f>AVERAGE(V209:V211)</f>
        <v>66.666666666666671</v>
      </c>
      <c r="W208" s="10"/>
      <c r="X208" s="66">
        <f>AVERAGE(X209:X211)</f>
        <v>66.666666666666671</v>
      </c>
      <c r="Y208" s="65"/>
    </row>
    <row r="209" spans="1:25" ht="90" x14ac:dyDescent="0.25">
      <c r="A209" s="4" t="s">
        <v>360</v>
      </c>
      <c r="B209" s="4"/>
      <c r="C209" s="4"/>
      <c r="D209" s="4"/>
      <c r="E209" s="8" t="s">
        <v>359</v>
      </c>
      <c r="F209" s="7" t="s">
        <v>358</v>
      </c>
      <c r="G209" s="74" t="s">
        <v>357</v>
      </c>
      <c r="H209" s="74" t="s">
        <v>356</v>
      </c>
      <c r="I209" s="74" t="s">
        <v>355</v>
      </c>
      <c r="J209" s="34">
        <v>50</v>
      </c>
      <c r="K209" s="32" t="s">
        <v>354</v>
      </c>
      <c r="L209" s="34">
        <v>50</v>
      </c>
      <c r="M209" s="34"/>
      <c r="N209" s="34">
        <v>50</v>
      </c>
      <c r="O209" s="34"/>
      <c r="P209" s="34">
        <v>50</v>
      </c>
      <c r="Q209" s="34"/>
      <c r="R209" s="34">
        <v>50</v>
      </c>
      <c r="S209" s="34"/>
      <c r="T209" s="34">
        <v>50</v>
      </c>
      <c r="U209" s="34"/>
      <c r="V209" s="34">
        <v>50</v>
      </c>
      <c r="W209" s="70"/>
      <c r="X209" s="34">
        <v>50</v>
      </c>
      <c r="Y209" s="34"/>
    </row>
    <row r="210" spans="1:25" ht="75" x14ac:dyDescent="0.3">
      <c r="A210" s="4" t="s">
        <v>353</v>
      </c>
      <c r="B210" s="4"/>
      <c r="C210" s="4"/>
      <c r="D210" s="4"/>
      <c r="E210" s="71" t="s">
        <v>352</v>
      </c>
      <c r="F210" s="7" t="s">
        <v>351</v>
      </c>
      <c r="G210" s="7" t="s">
        <v>350</v>
      </c>
      <c r="H210" s="7" t="s">
        <v>349</v>
      </c>
      <c r="I210" s="7" t="s">
        <v>348</v>
      </c>
      <c r="J210" s="73">
        <v>50</v>
      </c>
      <c r="K210" s="32" t="s">
        <v>347</v>
      </c>
      <c r="L210" s="73">
        <v>50</v>
      </c>
      <c r="M210" s="72"/>
      <c r="N210" s="73">
        <v>50</v>
      </c>
      <c r="O210" s="72"/>
      <c r="P210" s="73">
        <v>50</v>
      </c>
      <c r="Q210" s="72"/>
      <c r="R210" s="73">
        <v>50</v>
      </c>
      <c r="S210" s="72"/>
      <c r="T210" s="73">
        <v>50</v>
      </c>
      <c r="U210" s="72"/>
      <c r="V210" s="73">
        <v>50</v>
      </c>
      <c r="W210" s="70"/>
      <c r="X210" s="73">
        <v>50</v>
      </c>
      <c r="Y210" s="72"/>
    </row>
    <row r="211" spans="1:25" ht="178.5" customHeight="1" x14ac:dyDescent="0.3">
      <c r="A211" s="4" t="s">
        <v>346</v>
      </c>
      <c r="B211" s="4"/>
      <c r="C211" s="4"/>
      <c r="D211" s="4"/>
      <c r="E211" s="71" t="s">
        <v>345</v>
      </c>
      <c r="F211" s="7" t="s">
        <v>344</v>
      </c>
      <c r="G211" s="7" t="s">
        <v>343</v>
      </c>
      <c r="H211" s="7" t="s">
        <v>342</v>
      </c>
      <c r="I211" s="7" t="s">
        <v>341</v>
      </c>
      <c r="J211" s="61">
        <v>100</v>
      </c>
      <c r="K211" s="69"/>
      <c r="L211" s="61">
        <v>100</v>
      </c>
      <c r="M211" s="69"/>
      <c r="N211" s="61">
        <v>100</v>
      </c>
      <c r="O211" s="69"/>
      <c r="P211" s="61">
        <v>100</v>
      </c>
      <c r="Q211" s="69"/>
      <c r="R211" s="61">
        <v>100</v>
      </c>
      <c r="S211" s="69"/>
      <c r="T211" s="61">
        <v>100</v>
      </c>
      <c r="U211" s="69"/>
      <c r="V211" s="61">
        <v>100</v>
      </c>
      <c r="W211" s="70"/>
      <c r="X211" s="61">
        <v>100</v>
      </c>
      <c r="Y211" s="69"/>
    </row>
    <row r="212" spans="1:25" s="51" customFormat="1" ht="80.25" customHeight="1" x14ac:dyDescent="0.25">
      <c r="A212" s="19"/>
      <c r="B212" s="19"/>
      <c r="C212" s="20" t="s">
        <v>340</v>
      </c>
      <c r="D212" s="19"/>
      <c r="E212" s="57"/>
      <c r="F212" s="56" t="s">
        <v>339</v>
      </c>
      <c r="G212" s="55"/>
      <c r="H212" s="55"/>
      <c r="I212" s="55"/>
      <c r="J212" s="53">
        <f>AVERAGE(J213,J216)</f>
        <v>50</v>
      </c>
      <c r="K212" s="17"/>
      <c r="L212" s="53">
        <f>AVERAGE(L213,L216)</f>
        <v>50</v>
      </c>
      <c r="M212" s="54"/>
      <c r="N212" s="53">
        <f>AVERAGE(N213,N216)</f>
        <v>50</v>
      </c>
      <c r="O212" s="52"/>
      <c r="P212" s="53">
        <f>AVERAGE(P213,P216)</f>
        <v>50</v>
      </c>
      <c r="Q212" s="52"/>
      <c r="R212" s="53">
        <f>AVERAGE(R213,R216)</f>
        <v>50</v>
      </c>
      <c r="S212" s="52"/>
      <c r="T212" s="53">
        <f>AVERAGE(T213,T216)</f>
        <v>50</v>
      </c>
      <c r="U212" s="52"/>
      <c r="V212" s="53">
        <f>AVERAGE(V213,V216)</f>
        <v>50</v>
      </c>
      <c r="W212" s="17"/>
      <c r="X212" s="53">
        <f>AVERAGE(X213,X216)</f>
        <v>50</v>
      </c>
      <c r="Y212" s="52"/>
    </row>
    <row r="213" spans="1:25" s="64" customFormat="1" ht="80.25" customHeight="1" x14ac:dyDescent="0.25">
      <c r="A213" s="15">
        <v>115</v>
      </c>
      <c r="B213" s="15"/>
      <c r="C213" s="14"/>
      <c r="D213" s="68" t="s">
        <v>338</v>
      </c>
      <c r="E213" s="68"/>
      <c r="F213" s="21" t="s">
        <v>338</v>
      </c>
      <c r="G213" s="12"/>
      <c r="H213" s="12"/>
      <c r="I213" s="12"/>
      <c r="J213" s="66">
        <f>AVERAGE(J214:J215)</f>
        <v>100</v>
      </c>
      <c r="K213" s="10"/>
      <c r="L213" s="66">
        <f>AVERAGE(L214:L215)</f>
        <v>100</v>
      </c>
      <c r="M213" s="67"/>
      <c r="N213" s="66">
        <f>AVERAGE(N214:N215)</f>
        <v>100</v>
      </c>
      <c r="O213" s="65"/>
      <c r="P213" s="66">
        <f>AVERAGE(P214:P215)</f>
        <v>100</v>
      </c>
      <c r="Q213" s="65"/>
      <c r="R213" s="66">
        <f>AVERAGE(R214:R215)</f>
        <v>100</v>
      </c>
      <c r="S213" s="65"/>
      <c r="T213" s="66">
        <f>AVERAGE(T214:T215)</f>
        <v>100</v>
      </c>
      <c r="U213" s="65"/>
      <c r="V213" s="66">
        <f>AVERAGE(V214:V215)</f>
        <v>100</v>
      </c>
      <c r="W213" s="10"/>
      <c r="X213" s="66">
        <f>AVERAGE(X214:X215)</f>
        <v>100</v>
      </c>
      <c r="Y213" s="65"/>
    </row>
    <row r="214" spans="1:25" ht="312" customHeight="1" x14ac:dyDescent="0.25">
      <c r="A214" s="4" t="s">
        <v>337</v>
      </c>
      <c r="B214" s="4"/>
      <c r="C214" s="4"/>
      <c r="D214" s="4"/>
      <c r="E214" s="8" t="s">
        <v>336</v>
      </c>
      <c r="F214" s="7" t="s">
        <v>335</v>
      </c>
      <c r="G214" s="7" t="s">
        <v>334</v>
      </c>
      <c r="H214" s="7" t="s">
        <v>333</v>
      </c>
      <c r="I214" s="7" t="s">
        <v>332</v>
      </c>
      <c r="J214" s="61">
        <v>100</v>
      </c>
      <c r="K214" s="24"/>
      <c r="L214" s="61">
        <v>100</v>
      </c>
      <c r="M214" s="24"/>
      <c r="N214" s="61">
        <v>100</v>
      </c>
      <c r="O214" s="24"/>
      <c r="P214" s="61">
        <v>100</v>
      </c>
      <c r="Q214" s="24"/>
      <c r="R214" s="61">
        <v>100</v>
      </c>
      <c r="S214" s="24"/>
      <c r="T214" s="61">
        <v>100</v>
      </c>
      <c r="U214" s="24"/>
      <c r="V214" s="61">
        <v>100</v>
      </c>
      <c r="W214" s="24"/>
      <c r="X214" s="61">
        <v>100</v>
      </c>
      <c r="Y214" s="24"/>
    </row>
    <row r="215" spans="1:25" ht="105" x14ac:dyDescent="0.25">
      <c r="A215" s="4" t="s">
        <v>331</v>
      </c>
      <c r="B215" s="4"/>
      <c r="C215" s="4"/>
      <c r="D215" s="4"/>
      <c r="E215" s="8" t="s">
        <v>330</v>
      </c>
      <c r="F215" s="7" t="s">
        <v>329</v>
      </c>
      <c r="G215" s="7" t="s">
        <v>328</v>
      </c>
      <c r="H215" s="7" t="s">
        <v>327</v>
      </c>
      <c r="I215" s="7" t="s">
        <v>326</v>
      </c>
      <c r="J215" s="61"/>
      <c r="K215" s="24"/>
      <c r="L215" s="62"/>
      <c r="M215" s="63"/>
      <c r="N215" s="62"/>
      <c r="O215" s="62"/>
      <c r="P215" s="62"/>
      <c r="Q215" s="62"/>
      <c r="R215" s="62"/>
      <c r="S215" s="62"/>
      <c r="T215" s="62"/>
      <c r="U215" s="62"/>
      <c r="V215" s="62"/>
      <c r="W215" s="24"/>
      <c r="X215" s="62"/>
      <c r="Y215" s="62"/>
    </row>
    <row r="216" spans="1:25" ht="60" x14ac:dyDescent="0.25">
      <c r="A216" s="4">
        <v>116</v>
      </c>
      <c r="B216" s="4"/>
      <c r="C216" s="4"/>
      <c r="D216" s="8" t="s">
        <v>325</v>
      </c>
      <c r="E216" s="8"/>
      <c r="F216" s="7" t="s">
        <v>324</v>
      </c>
      <c r="G216" s="7" t="s">
        <v>323</v>
      </c>
      <c r="H216" s="7" t="s">
        <v>322</v>
      </c>
      <c r="I216" s="7" t="s">
        <v>321</v>
      </c>
      <c r="J216" s="61">
        <v>0</v>
      </c>
      <c r="K216" s="32" t="s">
        <v>320</v>
      </c>
      <c r="L216" s="61">
        <v>0</v>
      </c>
      <c r="M216" s="24"/>
      <c r="N216" s="61">
        <v>0</v>
      </c>
      <c r="O216" s="24"/>
      <c r="P216" s="61">
        <v>0</v>
      </c>
      <c r="Q216" s="24"/>
      <c r="R216" s="61">
        <v>0</v>
      </c>
      <c r="S216" s="24"/>
      <c r="T216" s="61">
        <v>0</v>
      </c>
      <c r="U216" s="24"/>
      <c r="V216" s="61">
        <v>0</v>
      </c>
      <c r="W216" s="24"/>
      <c r="X216" s="61">
        <v>0</v>
      </c>
      <c r="Y216" s="24"/>
    </row>
    <row r="217" spans="1:25" s="51" customFormat="1" ht="60" x14ac:dyDescent="0.25">
      <c r="A217" s="19"/>
      <c r="B217" s="20" t="s">
        <v>319</v>
      </c>
      <c r="C217" s="19"/>
      <c r="D217" s="19"/>
      <c r="E217" s="19"/>
      <c r="F217" s="19" t="s">
        <v>318</v>
      </c>
      <c r="G217" s="19"/>
      <c r="H217" s="19"/>
      <c r="I217" s="19"/>
      <c r="J217" s="53">
        <f>AVERAGE(J218,J225,J231,J240)</f>
        <v>30.902777777777779</v>
      </c>
      <c r="K217" s="52"/>
      <c r="L217" s="53">
        <f>AVERAGE(L218,L225,L231,L240)</f>
        <v>30.902777777777779</v>
      </c>
      <c r="M217" s="52"/>
      <c r="N217" s="53">
        <f>AVERAGE(N218,N225,N231,N240)</f>
        <v>30.902777777777779</v>
      </c>
      <c r="O217" s="52"/>
      <c r="P217" s="53">
        <f>AVERAGE(P218,P225,P231,P240)</f>
        <v>30.902777777777779</v>
      </c>
      <c r="Q217" s="52"/>
      <c r="R217" s="53">
        <f>AVERAGE(R218,R225,R231,R240)</f>
        <v>30.902777777777779</v>
      </c>
      <c r="S217" s="52"/>
      <c r="T217" s="53">
        <f>AVERAGE(T218,T225,T231,T240)</f>
        <v>30.902777777777779</v>
      </c>
      <c r="U217" s="52"/>
      <c r="V217" s="53">
        <f>AVERAGE(V218,V225,V231,V240)</f>
        <v>30.902777777777779</v>
      </c>
      <c r="W217" s="17"/>
      <c r="X217" s="53">
        <f>AVERAGE(X218,X225,X231,X240)</f>
        <v>30.902777777777779</v>
      </c>
      <c r="Y217" s="52"/>
    </row>
    <row r="218" spans="1:25" s="51" customFormat="1" ht="45" x14ac:dyDescent="0.25">
      <c r="A218" s="19"/>
      <c r="B218" s="19"/>
      <c r="C218" s="20" t="s">
        <v>317</v>
      </c>
      <c r="D218" s="19"/>
      <c r="E218" s="19"/>
      <c r="F218" s="19" t="s">
        <v>316</v>
      </c>
      <c r="G218" s="19"/>
      <c r="H218" s="19"/>
      <c r="I218" s="19"/>
      <c r="J218" s="53">
        <f>AVERAGE(J219:J224)</f>
        <v>58.333333333333336</v>
      </c>
      <c r="K218" s="52"/>
      <c r="L218" s="60">
        <f>AVERAGE(L219:L224)</f>
        <v>58.333333333333336</v>
      </c>
      <c r="M218" s="52"/>
      <c r="N218" s="53">
        <f>AVERAGE(N219:N224)</f>
        <v>58.333333333333336</v>
      </c>
      <c r="O218" s="52"/>
      <c r="P218" s="53">
        <f>AVERAGE(P219:P224)</f>
        <v>58.333333333333336</v>
      </c>
      <c r="Q218" s="52"/>
      <c r="R218" s="53">
        <f>AVERAGE(R219:R224)</f>
        <v>58.333333333333336</v>
      </c>
      <c r="S218" s="52"/>
      <c r="T218" s="53">
        <f>AVERAGE(T219:T224)</f>
        <v>58.333333333333336</v>
      </c>
      <c r="U218" s="52"/>
      <c r="V218" s="53">
        <f>AVERAGE(V219:V224)</f>
        <v>58.333333333333336</v>
      </c>
      <c r="W218" s="17"/>
      <c r="X218" s="53">
        <f>AVERAGE(X219:X224)</f>
        <v>58.333333333333336</v>
      </c>
      <c r="Y218" s="52"/>
    </row>
    <row r="219" spans="1:25" ht="195" x14ac:dyDescent="0.25">
      <c r="A219" s="4">
        <v>117</v>
      </c>
      <c r="B219" s="4"/>
      <c r="C219" s="4"/>
      <c r="D219" s="8" t="s">
        <v>315</v>
      </c>
      <c r="E219" s="8"/>
      <c r="F219" s="7" t="s">
        <v>314</v>
      </c>
      <c r="G219" s="7" t="s">
        <v>244</v>
      </c>
      <c r="H219" s="7" t="s">
        <v>243</v>
      </c>
      <c r="I219" s="7" t="s">
        <v>284</v>
      </c>
      <c r="J219" s="29">
        <v>50</v>
      </c>
      <c r="K219" s="33"/>
      <c r="L219" s="29">
        <v>50</v>
      </c>
      <c r="M219" s="33"/>
      <c r="N219" s="29">
        <v>50</v>
      </c>
      <c r="O219" s="33"/>
      <c r="P219" s="29">
        <v>50</v>
      </c>
      <c r="Q219" s="33"/>
      <c r="R219" s="29">
        <v>50</v>
      </c>
      <c r="S219" s="33"/>
      <c r="T219" s="29">
        <v>50</v>
      </c>
      <c r="U219" s="33"/>
      <c r="V219" s="29">
        <v>50</v>
      </c>
      <c r="W219" s="5"/>
      <c r="X219" s="29">
        <v>50</v>
      </c>
      <c r="Y219" s="33"/>
    </row>
    <row r="220" spans="1:25" ht="168.75" x14ac:dyDescent="0.25">
      <c r="A220" s="4">
        <v>118</v>
      </c>
      <c r="B220" s="4"/>
      <c r="C220" s="4"/>
      <c r="D220" s="8" t="s">
        <v>313</v>
      </c>
      <c r="E220" s="8"/>
      <c r="F220" s="59" t="s">
        <v>312</v>
      </c>
      <c r="G220" s="7" t="s">
        <v>244</v>
      </c>
      <c r="H220" s="7" t="s">
        <v>243</v>
      </c>
      <c r="I220" s="7" t="s">
        <v>284</v>
      </c>
      <c r="J220" s="29">
        <v>50</v>
      </c>
      <c r="K220" s="33"/>
      <c r="L220" s="29">
        <v>50</v>
      </c>
      <c r="M220" s="33"/>
      <c r="N220" s="29">
        <v>50</v>
      </c>
      <c r="O220" s="33"/>
      <c r="P220" s="29">
        <v>50</v>
      </c>
      <c r="Q220" s="33"/>
      <c r="R220" s="29">
        <v>50</v>
      </c>
      <c r="S220" s="33"/>
      <c r="T220" s="29">
        <v>50</v>
      </c>
      <c r="U220" s="33"/>
      <c r="V220" s="29">
        <v>50</v>
      </c>
      <c r="W220" s="5"/>
      <c r="X220" s="29">
        <v>50</v>
      </c>
      <c r="Y220" s="33"/>
    </row>
    <row r="221" spans="1:25" ht="75" x14ac:dyDescent="0.25">
      <c r="A221" s="4">
        <v>119</v>
      </c>
      <c r="B221" s="4"/>
      <c r="C221" s="4"/>
      <c r="D221" s="8" t="s">
        <v>311</v>
      </c>
      <c r="E221" s="8"/>
      <c r="F221" s="7" t="s">
        <v>310</v>
      </c>
      <c r="G221" s="7" t="s">
        <v>229</v>
      </c>
      <c r="H221" s="7" t="s">
        <v>265</v>
      </c>
      <c r="I221" s="7" t="s">
        <v>8</v>
      </c>
      <c r="J221" s="29">
        <v>100</v>
      </c>
      <c r="K221" s="32" t="s">
        <v>307</v>
      </c>
      <c r="L221" s="29">
        <v>100</v>
      </c>
      <c r="M221" s="33"/>
      <c r="N221" s="29">
        <v>100</v>
      </c>
      <c r="O221" s="33"/>
      <c r="P221" s="29">
        <v>100</v>
      </c>
      <c r="Q221" s="33"/>
      <c r="R221" s="29">
        <v>100</v>
      </c>
      <c r="S221" s="33"/>
      <c r="T221" s="29">
        <v>100</v>
      </c>
      <c r="U221" s="33"/>
      <c r="V221" s="29">
        <v>100</v>
      </c>
      <c r="W221" s="5"/>
      <c r="X221" s="29">
        <v>100</v>
      </c>
      <c r="Y221" s="33"/>
    </row>
    <row r="222" spans="1:25" ht="75" x14ac:dyDescent="0.25">
      <c r="A222" s="4">
        <v>120</v>
      </c>
      <c r="B222" s="4"/>
      <c r="C222" s="4"/>
      <c r="D222" s="8" t="s">
        <v>309</v>
      </c>
      <c r="E222" s="8"/>
      <c r="F222" s="7" t="s">
        <v>308</v>
      </c>
      <c r="G222" s="7" t="s">
        <v>229</v>
      </c>
      <c r="H222" s="7" t="s">
        <v>265</v>
      </c>
      <c r="I222" s="7" t="s">
        <v>8</v>
      </c>
      <c r="J222" s="29">
        <v>100</v>
      </c>
      <c r="K222" s="32" t="s">
        <v>307</v>
      </c>
      <c r="L222" s="29">
        <v>100</v>
      </c>
      <c r="M222" s="33"/>
      <c r="N222" s="29">
        <v>100</v>
      </c>
      <c r="O222" s="33"/>
      <c r="P222" s="29">
        <v>100</v>
      </c>
      <c r="Q222" s="33"/>
      <c r="R222" s="29">
        <v>100</v>
      </c>
      <c r="S222" s="33"/>
      <c r="T222" s="29">
        <v>100</v>
      </c>
      <c r="U222" s="33"/>
      <c r="V222" s="29">
        <v>100</v>
      </c>
      <c r="W222" s="5"/>
      <c r="X222" s="29">
        <v>100</v>
      </c>
      <c r="Y222" s="33"/>
    </row>
    <row r="223" spans="1:25" ht="150" x14ac:dyDescent="0.25">
      <c r="A223" s="4">
        <v>121</v>
      </c>
      <c r="B223" s="4"/>
      <c r="C223" s="4"/>
      <c r="D223" s="8" t="s">
        <v>306</v>
      </c>
      <c r="E223" s="8"/>
      <c r="F223" s="7" t="s">
        <v>305</v>
      </c>
      <c r="G223" s="7" t="s">
        <v>304</v>
      </c>
      <c r="H223" s="7" t="s">
        <v>303</v>
      </c>
      <c r="I223" s="7" t="s">
        <v>302</v>
      </c>
      <c r="J223" s="29">
        <v>50</v>
      </c>
      <c r="K223" s="33"/>
      <c r="L223" s="29">
        <v>50</v>
      </c>
      <c r="M223" s="33"/>
      <c r="N223" s="29">
        <v>50</v>
      </c>
      <c r="O223" s="33"/>
      <c r="P223" s="29">
        <v>50</v>
      </c>
      <c r="Q223" s="33"/>
      <c r="R223" s="29">
        <v>50</v>
      </c>
      <c r="S223" s="33"/>
      <c r="T223" s="29">
        <v>50</v>
      </c>
      <c r="U223" s="33"/>
      <c r="V223" s="29">
        <v>50</v>
      </c>
      <c r="W223" s="5"/>
      <c r="X223" s="29">
        <v>50</v>
      </c>
      <c r="Y223" s="33"/>
    </row>
    <row r="224" spans="1:25" ht="75" x14ac:dyDescent="0.25">
      <c r="A224" s="4">
        <v>122</v>
      </c>
      <c r="B224" s="4"/>
      <c r="C224" s="4"/>
      <c r="D224" s="8" t="s">
        <v>301</v>
      </c>
      <c r="E224" s="8"/>
      <c r="F224" s="7" t="s">
        <v>300</v>
      </c>
      <c r="G224" s="7" t="s">
        <v>299</v>
      </c>
      <c r="H224" s="7" t="s">
        <v>298</v>
      </c>
      <c r="I224" s="7" t="s">
        <v>297</v>
      </c>
      <c r="J224" s="29">
        <v>0</v>
      </c>
      <c r="K224" s="33"/>
      <c r="L224" s="29">
        <v>0</v>
      </c>
      <c r="M224" s="33"/>
      <c r="N224" s="29">
        <v>0</v>
      </c>
      <c r="O224" s="33"/>
      <c r="P224" s="29">
        <v>0</v>
      </c>
      <c r="Q224" s="33"/>
      <c r="R224" s="29">
        <v>0</v>
      </c>
      <c r="S224" s="33"/>
      <c r="T224" s="29">
        <v>0</v>
      </c>
      <c r="U224" s="33"/>
      <c r="V224" s="29">
        <v>0</v>
      </c>
      <c r="W224" s="5"/>
      <c r="X224" s="29">
        <v>0</v>
      </c>
      <c r="Y224" s="33"/>
    </row>
    <row r="225" spans="1:25" s="51" customFormat="1" ht="77.25" customHeight="1" x14ac:dyDescent="0.25">
      <c r="A225" s="19"/>
      <c r="B225" s="19"/>
      <c r="C225" s="20" t="s">
        <v>296</v>
      </c>
      <c r="D225" s="19"/>
      <c r="E225" s="57"/>
      <c r="F225" s="56" t="s">
        <v>295</v>
      </c>
      <c r="G225" s="55"/>
      <c r="H225" s="55"/>
      <c r="I225" s="55"/>
      <c r="J225" s="53">
        <f>AVERAGE(J226:J230)</f>
        <v>0</v>
      </c>
      <c r="K225" s="17"/>
      <c r="L225" s="53">
        <f>AVERAGE(L226:L230)</f>
        <v>0</v>
      </c>
      <c r="M225" s="54"/>
      <c r="N225" s="53">
        <f>AVERAGE(N226:N230)</f>
        <v>0</v>
      </c>
      <c r="O225" s="52"/>
      <c r="P225" s="53">
        <f>AVERAGE(P226:P230)</f>
        <v>0</v>
      </c>
      <c r="Q225" s="52"/>
      <c r="R225" s="53">
        <f>AVERAGE(R226:R230)</f>
        <v>0</v>
      </c>
      <c r="S225" s="52"/>
      <c r="T225" s="53">
        <f>AVERAGE(T226:T230)</f>
        <v>0</v>
      </c>
      <c r="U225" s="52"/>
      <c r="V225" s="53">
        <f>AVERAGE(V226:V230)</f>
        <v>0</v>
      </c>
      <c r="W225" s="17"/>
      <c r="X225" s="53">
        <f>AVERAGE(X226:X230)</f>
        <v>0</v>
      </c>
      <c r="Y225" s="52"/>
    </row>
    <row r="226" spans="1:25" ht="105" x14ac:dyDescent="0.25">
      <c r="A226" s="4">
        <v>123</v>
      </c>
      <c r="B226" s="4"/>
      <c r="C226" s="4"/>
      <c r="D226" s="8" t="s">
        <v>294</v>
      </c>
      <c r="E226" s="8"/>
      <c r="F226" s="7" t="s">
        <v>293</v>
      </c>
      <c r="G226" s="7" t="s">
        <v>244</v>
      </c>
      <c r="H226" s="7" t="s">
        <v>243</v>
      </c>
      <c r="I226" s="7" t="s">
        <v>284</v>
      </c>
      <c r="J226" s="58">
        <v>0</v>
      </c>
      <c r="K226" s="33"/>
      <c r="L226" s="58">
        <v>0</v>
      </c>
      <c r="M226" s="33"/>
      <c r="N226" s="58">
        <v>0</v>
      </c>
      <c r="O226" s="33"/>
      <c r="P226" s="58">
        <v>0</v>
      </c>
      <c r="Q226" s="33"/>
      <c r="R226" s="58">
        <v>0</v>
      </c>
      <c r="S226" s="33"/>
      <c r="T226" s="58">
        <v>0</v>
      </c>
      <c r="U226" s="33"/>
      <c r="V226" s="58">
        <v>0</v>
      </c>
      <c r="W226" s="5"/>
      <c r="X226" s="58">
        <v>0</v>
      </c>
      <c r="Y226" s="33"/>
    </row>
    <row r="227" spans="1:25" ht="105" x14ac:dyDescent="0.25">
      <c r="A227" s="4">
        <v>124</v>
      </c>
      <c r="B227" s="4"/>
      <c r="C227" s="4"/>
      <c r="D227" s="8" t="s">
        <v>292</v>
      </c>
      <c r="E227" s="8"/>
      <c r="F227" s="7" t="s">
        <v>291</v>
      </c>
      <c r="G227" s="7" t="s">
        <v>244</v>
      </c>
      <c r="H227" s="7" t="s">
        <v>243</v>
      </c>
      <c r="I227" s="7" t="s">
        <v>284</v>
      </c>
      <c r="J227" s="58">
        <v>0</v>
      </c>
      <c r="K227" s="33"/>
      <c r="L227" s="58">
        <v>0</v>
      </c>
      <c r="M227" s="33"/>
      <c r="N227" s="58">
        <v>0</v>
      </c>
      <c r="O227" s="33"/>
      <c r="P227" s="58">
        <v>0</v>
      </c>
      <c r="Q227" s="33"/>
      <c r="R227" s="58">
        <v>0</v>
      </c>
      <c r="S227" s="33"/>
      <c r="T227" s="58">
        <v>0</v>
      </c>
      <c r="U227" s="33"/>
      <c r="V227" s="58">
        <v>0</v>
      </c>
      <c r="W227" s="5"/>
      <c r="X227" s="58">
        <v>0</v>
      </c>
      <c r="Y227" s="33"/>
    </row>
    <row r="228" spans="1:25" ht="105" x14ac:dyDescent="0.25">
      <c r="A228" s="4">
        <v>125</v>
      </c>
      <c r="B228" s="4"/>
      <c r="C228" s="4"/>
      <c r="D228" s="8" t="s">
        <v>290</v>
      </c>
      <c r="E228" s="8"/>
      <c r="F228" s="7" t="s">
        <v>289</v>
      </c>
      <c r="G228" s="7" t="s">
        <v>244</v>
      </c>
      <c r="H228" s="7" t="s">
        <v>243</v>
      </c>
      <c r="I228" s="7" t="s">
        <v>284</v>
      </c>
      <c r="J228" s="58">
        <v>0</v>
      </c>
      <c r="K228" s="33"/>
      <c r="L228" s="58">
        <v>0</v>
      </c>
      <c r="M228" s="33"/>
      <c r="N228" s="58">
        <v>0</v>
      </c>
      <c r="O228" s="33"/>
      <c r="P228" s="58">
        <v>0</v>
      </c>
      <c r="Q228" s="33"/>
      <c r="R228" s="58">
        <v>0</v>
      </c>
      <c r="S228" s="33"/>
      <c r="T228" s="58">
        <v>0</v>
      </c>
      <c r="U228" s="33"/>
      <c r="V228" s="58">
        <v>0</v>
      </c>
      <c r="W228" s="5"/>
      <c r="X228" s="58">
        <v>0</v>
      </c>
      <c r="Y228" s="33"/>
    </row>
    <row r="229" spans="1:25" ht="105" x14ac:dyDescent="0.25">
      <c r="A229" s="4">
        <v>126</v>
      </c>
      <c r="B229" s="4"/>
      <c r="C229" s="4"/>
      <c r="D229" s="8" t="s">
        <v>288</v>
      </c>
      <c r="E229" s="8"/>
      <c r="F229" s="7" t="s">
        <v>287</v>
      </c>
      <c r="G229" s="7" t="s">
        <v>244</v>
      </c>
      <c r="H229" s="7" t="s">
        <v>243</v>
      </c>
      <c r="I229" s="7" t="s">
        <v>284</v>
      </c>
      <c r="J229" s="58">
        <v>0</v>
      </c>
      <c r="K229" s="33"/>
      <c r="L229" s="58">
        <v>0</v>
      </c>
      <c r="M229" s="33"/>
      <c r="N229" s="58">
        <v>0</v>
      </c>
      <c r="O229" s="33"/>
      <c r="P229" s="58">
        <v>0</v>
      </c>
      <c r="Q229" s="33"/>
      <c r="R229" s="58">
        <v>0</v>
      </c>
      <c r="S229" s="33"/>
      <c r="T229" s="58">
        <v>0</v>
      </c>
      <c r="U229" s="33"/>
      <c r="V229" s="58">
        <v>0</v>
      </c>
      <c r="W229" s="5"/>
      <c r="X229" s="58">
        <v>0</v>
      </c>
      <c r="Y229" s="33"/>
    </row>
    <row r="230" spans="1:25" ht="105" x14ac:dyDescent="0.25">
      <c r="A230" s="4">
        <v>127</v>
      </c>
      <c r="B230" s="4"/>
      <c r="C230" s="4"/>
      <c r="D230" s="8" t="s">
        <v>286</v>
      </c>
      <c r="E230" s="8"/>
      <c r="F230" s="7" t="s">
        <v>285</v>
      </c>
      <c r="G230" s="7" t="s">
        <v>244</v>
      </c>
      <c r="H230" s="7" t="s">
        <v>243</v>
      </c>
      <c r="I230" s="7" t="s">
        <v>284</v>
      </c>
      <c r="J230" s="58">
        <v>0</v>
      </c>
      <c r="K230" s="33"/>
      <c r="L230" s="58">
        <v>0</v>
      </c>
      <c r="M230" s="33"/>
      <c r="N230" s="58">
        <v>0</v>
      </c>
      <c r="O230" s="33"/>
      <c r="P230" s="58">
        <v>0</v>
      </c>
      <c r="Q230" s="33"/>
      <c r="R230" s="58">
        <v>0</v>
      </c>
      <c r="S230" s="33"/>
      <c r="T230" s="58">
        <v>0</v>
      </c>
      <c r="U230" s="33"/>
      <c r="V230" s="58">
        <v>0</v>
      </c>
      <c r="W230" s="5"/>
      <c r="X230" s="58">
        <v>0</v>
      </c>
      <c r="Y230" s="33"/>
    </row>
    <row r="231" spans="1:25" s="51" customFormat="1" ht="140.25" customHeight="1" x14ac:dyDescent="0.25">
      <c r="A231" s="19"/>
      <c r="B231" s="19"/>
      <c r="C231" s="20" t="s">
        <v>283</v>
      </c>
      <c r="D231" s="19"/>
      <c r="E231" s="57"/>
      <c r="F231" s="56" t="s">
        <v>282</v>
      </c>
      <c r="G231" s="55"/>
      <c r="H231" s="55"/>
      <c r="I231" s="55"/>
      <c r="J231" s="53">
        <f>AVERAGE(J232:J239)</f>
        <v>37.5</v>
      </c>
      <c r="K231" s="17"/>
      <c r="L231" s="53">
        <f>AVERAGE(L232:L239)</f>
        <v>37.5</v>
      </c>
      <c r="M231" s="54"/>
      <c r="N231" s="53">
        <f>AVERAGE(N232:N239)</f>
        <v>37.5</v>
      </c>
      <c r="O231" s="52"/>
      <c r="P231" s="53">
        <f>AVERAGE(P232:P239)</f>
        <v>37.5</v>
      </c>
      <c r="Q231" s="52"/>
      <c r="R231" s="53">
        <f>AVERAGE(R232:R239)</f>
        <v>37.5</v>
      </c>
      <c r="S231" s="52"/>
      <c r="T231" s="53">
        <f>AVERAGE(T232:T239)</f>
        <v>37.5</v>
      </c>
      <c r="U231" s="52"/>
      <c r="V231" s="53">
        <f>AVERAGE(V232:V239)</f>
        <v>37.5</v>
      </c>
      <c r="W231" s="17"/>
      <c r="X231" s="53">
        <f>AVERAGE(X232:X239)</f>
        <v>37.5</v>
      </c>
      <c r="Y231" s="52"/>
    </row>
    <row r="232" spans="1:25" ht="75" x14ac:dyDescent="0.25">
      <c r="A232" s="4">
        <v>128</v>
      </c>
      <c r="B232" s="4"/>
      <c r="C232" s="4"/>
      <c r="D232" s="30" t="s">
        <v>281</v>
      </c>
      <c r="E232" s="30"/>
      <c r="F232" s="7" t="s">
        <v>280</v>
      </c>
      <c r="G232" s="7" t="s">
        <v>225</v>
      </c>
      <c r="H232" s="7" t="s">
        <v>279</v>
      </c>
      <c r="I232" s="7" t="s">
        <v>74</v>
      </c>
      <c r="J232" s="29">
        <v>100</v>
      </c>
      <c r="K232" s="33"/>
      <c r="L232" s="29">
        <v>100</v>
      </c>
      <c r="M232" s="33"/>
      <c r="N232" s="29">
        <v>100</v>
      </c>
      <c r="O232" s="33"/>
      <c r="P232" s="29">
        <v>100</v>
      </c>
      <c r="Q232" s="33"/>
      <c r="R232" s="29">
        <v>100</v>
      </c>
      <c r="S232" s="33"/>
      <c r="T232" s="29">
        <v>100</v>
      </c>
      <c r="U232" s="33"/>
      <c r="V232" s="29">
        <v>100</v>
      </c>
      <c r="W232" s="5"/>
      <c r="X232" s="29">
        <v>100</v>
      </c>
      <c r="Y232" s="33"/>
    </row>
    <row r="233" spans="1:25" ht="60" x14ac:dyDescent="0.25">
      <c r="A233" s="4">
        <v>129</v>
      </c>
      <c r="B233" s="4"/>
      <c r="C233" s="4"/>
      <c r="D233" s="30" t="s">
        <v>278</v>
      </c>
      <c r="E233" s="30"/>
      <c r="F233" s="7" t="s">
        <v>277</v>
      </c>
      <c r="G233" s="7" t="s">
        <v>229</v>
      </c>
      <c r="H233" s="7" t="s">
        <v>276</v>
      </c>
      <c r="I233" s="7" t="s">
        <v>8</v>
      </c>
      <c r="J233" s="29">
        <v>0</v>
      </c>
      <c r="K233" s="50"/>
      <c r="L233" s="29">
        <v>0</v>
      </c>
      <c r="M233" s="50"/>
      <c r="N233" s="29">
        <v>0</v>
      </c>
      <c r="O233" s="50"/>
      <c r="P233" s="29">
        <v>0</v>
      </c>
      <c r="Q233" s="50"/>
      <c r="R233" s="29">
        <v>0</v>
      </c>
      <c r="S233" s="50"/>
      <c r="T233" s="29">
        <v>0</v>
      </c>
      <c r="U233" s="50"/>
      <c r="V233" s="29">
        <v>0</v>
      </c>
      <c r="W233" s="5"/>
      <c r="X233" s="29">
        <v>0</v>
      </c>
      <c r="Y233" s="50"/>
    </row>
    <row r="234" spans="1:25" ht="75" x14ac:dyDescent="0.25">
      <c r="A234" s="4">
        <v>130</v>
      </c>
      <c r="B234" s="4"/>
      <c r="C234" s="4"/>
      <c r="D234" s="30" t="s">
        <v>275</v>
      </c>
      <c r="E234" s="30"/>
      <c r="F234" s="7" t="s">
        <v>274</v>
      </c>
      <c r="G234" s="7" t="s">
        <v>273</v>
      </c>
      <c r="H234" s="7" t="s">
        <v>272</v>
      </c>
      <c r="I234" s="7" t="s">
        <v>218</v>
      </c>
      <c r="J234" s="29">
        <v>0</v>
      </c>
      <c r="K234" s="50"/>
      <c r="L234" s="29">
        <v>0</v>
      </c>
      <c r="M234" s="50"/>
      <c r="N234" s="29">
        <v>0</v>
      </c>
      <c r="O234" s="50"/>
      <c r="P234" s="29">
        <v>0</v>
      </c>
      <c r="Q234" s="50"/>
      <c r="R234" s="29">
        <v>0</v>
      </c>
      <c r="S234" s="50"/>
      <c r="T234" s="29">
        <v>0</v>
      </c>
      <c r="U234" s="50"/>
      <c r="V234" s="29">
        <v>0</v>
      </c>
      <c r="W234" s="5"/>
      <c r="X234" s="29">
        <v>0</v>
      </c>
      <c r="Y234" s="50"/>
    </row>
    <row r="235" spans="1:25" ht="90" x14ac:dyDescent="0.25">
      <c r="A235" s="4">
        <v>131</v>
      </c>
      <c r="B235" s="4"/>
      <c r="C235" s="4"/>
      <c r="D235" s="30" t="s">
        <v>271</v>
      </c>
      <c r="E235" s="30"/>
      <c r="F235" s="7" t="s">
        <v>270</v>
      </c>
      <c r="G235" s="7" t="s">
        <v>269</v>
      </c>
      <c r="H235" s="7" t="s">
        <v>229</v>
      </c>
      <c r="I235" s="7" t="s">
        <v>268</v>
      </c>
      <c r="J235" s="29">
        <v>0</v>
      </c>
      <c r="K235" s="50"/>
      <c r="L235" s="29">
        <v>0</v>
      </c>
      <c r="M235" s="50"/>
      <c r="N235" s="29">
        <v>0</v>
      </c>
      <c r="O235" s="50"/>
      <c r="P235" s="29">
        <v>0</v>
      </c>
      <c r="Q235" s="50"/>
      <c r="R235" s="29">
        <v>0</v>
      </c>
      <c r="S235" s="50"/>
      <c r="T235" s="29">
        <v>0</v>
      </c>
      <c r="U235" s="50"/>
      <c r="V235" s="29">
        <v>0</v>
      </c>
      <c r="W235" s="5"/>
      <c r="X235" s="29">
        <v>0</v>
      </c>
      <c r="Y235" s="50"/>
    </row>
    <row r="236" spans="1:25" ht="120" x14ac:dyDescent="0.25">
      <c r="A236" s="4">
        <v>132</v>
      </c>
      <c r="B236" s="4"/>
      <c r="C236" s="4"/>
      <c r="D236" s="30" t="s">
        <v>267</v>
      </c>
      <c r="E236" s="30"/>
      <c r="F236" s="7" t="s">
        <v>266</v>
      </c>
      <c r="G236" s="7" t="s">
        <v>229</v>
      </c>
      <c r="H236" s="7" t="s">
        <v>265</v>
      </c>
      <c r="I236" s="7" t="s">
        <v>264</v>
      </c>
      <c r="J236" s="29">
        <v>0</v>
      </c>
      <c r="K236" s="50"/>
      <c r="L236" s="29">
        <v>0</v>
      </c>
      <c r="M236" s="50"/>
      <c r="N236" s="29">
        <v>0</v>
      </c>
      <c r="O236" s="50"/>
      <c r="P236" s="29">
        <v>0</v>
      </c>
      <c r="Q236" s="50"/>
      <c r="R236" s="29">
        <v>0</v>
      </c>
      <c r="S236" s="50"/>
      <c r="T236" s="29">
        <v>0</v>
      </c>
      <c r="U236" s="50"/>
      <c r="V236" s="29">
        <v>0</v>
      </c>
      <c r="W236" s="5"/>
      <c r="X236" s="29">
        <v>0</v>
      </c>
      <c r="Y236" s="50"/>
    </row>
    <row r="237" spans="1:25" ht="180" x14ac:dyDescent="0.25">
      <c r="A237" s="4">
        <v>133</v>
      </c>
      <c r="B237" s="4"/>
      <c r="C237" s="4"/>
      <c r="D237" s="30" t="s">
        <v>263</v>
      </c>
      <c r="E237" s="30"/>
      <c r="F237" s="7" t="s">
        <v>262</v>
      </c>
      <c r="G237" s="7" t="s">
        <v>261</v>
      </c>
      <c r="H237" s="7" t="s">
        <v>260</v>
      </c>
      <c r="I237" s="7" t="s">
        <v>259</v>
      </c>
      <c r="J237" s="29">
        <v>100</v>
      </c>
      <c r="K237" s="33"/>
      <c r="L237" s="29">
        <v>100</v>
      </c>
      <c r="M237" s="33"/>
      <c r="N237" s="29">
        <v>100</v>
      </c>
      <c r="O237" s="33"/>
      <c r="P237" s="29">
        <v>100</v>
      </c>
      <c r="Q237" s="33"/>
      <c r="R237" s="29">
        <v>100</v>
      </c>
      <c r="S237" s="33"/>
      <c r="T237" s="29">
        <v>100</v>
      </c>
      <c r="U237" s="33"/>
      <c r="V237" s="29">
        <v>100</v>
      </c>
      <c r="W237" s="5"/>
      <c r="X237" s="29">
        <v>100</v>
      </c>
      <c r="Y237" s="33"/>
    </row>
    <row r="238" spans="1:25" ht="135" x14ac:dyDescent="0.25">
      <c r="A238" s="4">
        <v>134</v>
      </c>
      <c r="B238" s="4"/>
      <c r="C238" s="4"/>
      <c r="D238" s="30" t="s">
        <v>258</v>
      </c>
      <c r="E238" s="30"/>
      <c r="F238" s="7" t="s">
        <v>257</v>
      </c>
      <c r="G238" s="7" t="s">
        <v>225</v>
      </c>
      <c r="H238" s="7" t="s">
        <v>110</v>
      </c>
      <c r="I238" s="7" t="s">
        <v>256</v>
      </c>
      <c r="J238" s="29">
        <v>0</v>
      </c>
      <c r="K238" s="32" t="s">
        <v>255</v>
      </c>
      <c r="L238" s="29">
        <v>0</v>
      </c>
      <c r="M238" s="33"/>
      <c r="N238" s="29">
        <v>0</v>
      </c>
      <c r="O238" s="33"/>
      <c r="P238" s="29">
        <v>0</v>
      </c>
      <c r="Q238" s="33"/>
      <c r="R238" s="29">
        <v>0</v>
      </c>
      <c r="S238" s="33"/>
      <c r="T238" s="29">
        <v>0</v>
      </c>
      <c r="U238" s="33"/>
      <c r="V238" s="29">
        <v>0</v>
      </c>
      <c r="W238" s="5"/>
      <c r="X238" s="29">
        <v>0</v>
      </c>
      <c r="Y238" s="33"/>
    </row>
    <row r="239" spans="1:25" ht="285" x14ac:dyDescent="0.25">
      <c r="A239" s="4">
        <v>135</v>
      </c>
      <c r="B239" s="4"/>
      <c r="C239" s="4"/>
      <c r="D239" s="30" t="s">
        <v>254</v>
      </c>
      <c r="E239" s="30"/>
      <c r="F239" s="7" t="s">
        <v>253</v>
      </c>
      <c r="G239" s="7" t="s">
        <v>252</v>
      </c>
      <c r="H239" s="7" t="s">
        <v>251</v>
      </c>
      <c r="I239" s="7" t="s">
        <v>250</v>
      </c>
      <c r="J239" s="29">
        <v>100</v>
      </c>
      <c r="K239" s="32" t="s">
        <v>249</v>
      </c>
      <c r="L239" s="29">
        <v>100</v>
      </c>
      <c r="M239" s="33"/>
      <c r="N239" s="29">
        <v>100</v>
      </c>
      <c r="O239" s="33"/>
      <c r="P239" s="29">
        <v>100</v>
      </c>
      <c r="Q239" s="33"/>
      <c r="R239" s="29">
        <v>100</v>
      </c>
      <c r="S239" s="33"/>
      <c r="T239" s="29">
        <v>100</v>
      </c>
      <c r="U239" s="33"/>
      <c r="V239" s="29">
        <v>100</v>
      </c>
      <c r="W239" s="5"/>
      <c r="X239" s="29">
        <v>100</v>
      </c>
      <c r="Y239" s="33"/>
    </row>
    <row r="240" spans="1:25" s="39" customFormat="1" ht="120.75" x14ac:dyDescent="0.25">
      <c r="A240" s="48"/>
      <c r="B240" s="48"/>
      <c r="C240" s="49" t="s">
        <v>248</v>
      </c>
      <c r="D240" s="48"/>
      <c r="E240" s="47"/>
      <c r="F240" s="46" t="s">
        <v>247</v>
      </c>
      <c r="G240" s="45"/>
      <c r="H240" s="45"/>
      <c r="I240" s="45"/>
      <c r="J240" s="41">
        <f>AVERAGE(J241:J249)</f>
        <v>27.777777777777779</v>
      </c>
      <c r="K240" s="44"/>
      <c r="L240" s="41">
        <f>AVERAGE(L241:L249)</f>
        <v>27.777777777777779</v>
      </c>
      <c r="M240" s="43"/>
      <c r="N240" s="41">
        <f>AVERAGE(N241:N249)</f>
        <v>27.777777777777779</v>
      </c>
      <c r="O240" s="42"/>
      <c r="P240" s="41">
        <f>AVERAGE(P241:P249)</f>
        <v>27.777777777777779</v>
      </c>
      <c r="Q240" s="42"/>
      <c r="R240" s="41">
        <f>AVERAGE(R241:R249)</f>
        <v>27.777777777777779</v>
      </c>
      <c r="S240" s="42"/>
      <c r="T240" s="41">
        <f>AVERAGE(T241:T249)</f>
        <v>27.777777777777779</v>
      </c>
      <c r="U240" s="42"/>
      <c r="V240" s="41">
        <f>AVERAGE(V241:V249)</f>
        <v>27.777777777777779</v>
      </c>
      <c r="W240" s="40"/>
      <c r="X240" s="41">
        <f>AVERAGE(X241:X249)</f>
        <v>27.777777777777779</v>
      </c>
      <c r="Y240" s="40"/>
    </row>
    <row r="241" spans="1:25" ht="191.25" customHeight="1" x14ac:dyDescent="0.25">
      <c r="A241" s="4">
        <v>136</v>
      </c>
      <c r="B241" s="4"/>
      <c r="C241" s="4"/>
      <c r="D241" s="30" t="s">
        <v>246</v>
      </c>
      <c r="E241" s="30"/>
      <c r="F241" s="7" t="s">
        <v>245</v>
      </c>
      <c r="G241" s="7" t="s">
        <v>244</v>
      </c>
      <c r="H241" s="7" t="s">
        <v>243</v>
      </c>
      <c r="I241" s="7" t="s">
        <v>242</v>
      </c>
      <c r="J241" s="29">
        <v>50</v>
      </c>
      <c r="K241" s="33"/>
      <c r="L241" s="29">
        <v>50</v>
      </c>
      <c r="M241" s="33"/>
      <c r="N241" s="29">
        <v>50</v>
      </c>
      <c r="O241" s="33"/>
      <c r="P241" s="29">
        <v>50</v>
      </c>
      <c r="Q241" s="33"/>
      <c r="R241" s="29">
        <v>50</v>
      </c>
      <c r="S241" s="33"/>
      <c r="T241" s="29">
        <v>50</v>
      </c>
      <c r="U241" s="33"/>
      <c r="V241" s="29">
        <v>50</v>
      </c>
      <c r="W241" s="5"/>
      <c r="X241" s="29">
        <v>50</v>
      </c>
      <c r="Y241" s="33"/>
    </row>
    <row r="242" spans="1:25" s="36" customFormat="1" ht="90" x14ac:dyDescent="0.25">
      <c r="A242" s="4">
        <v>137</v>
      </c>
      <c r="B242" s="35"/>
      <c r="C242" s="35"/>
      <c r="D242" s="38" t="s">
        <v>241</v>
      </c>
      <c r="E242" s="38"/>
      <c r="F242" s="37" t="s">
        <v>240</v>
      </c>
      <c r="G242" s="37" t="s">
        <v>236</v>
      </c>
      <c r="H242" s="37" t="s">
        <v>239</v>
      </c>
      <c r="I242" s="37" t="s">
        <v>8</v>
      </c>
      <c r="J242" s="29">
        <v>50</v>
      </c>
      <c r="K242" s="33"/>
      <c r="L242" s="29">
        <v>50</v>
      </c>
      <c r="M242" s="33"/>
      <c r="N242" s="29">
        <v>50</v>
      </c>
      <c r="O242" s="33"/>
      <c r="P242" s="29">
        <v>50</v>
      </c>
      <c r="Q242" s="33"/>
      <c r="R242" s="29">
        <v>50</v>
      </c>
      <c r="S242" s="33"/>
      <c r="T242" s="29">
        <v>50</v>
      </c>
      <c r="U242" s="33"/>
      <c r="V242" s="29">
        <v>50</v>
      </c>
      <c r="W242" s="24"/>
      <c r="X242" s="29">
        <v>50</v>
      </c>
      <c r="Y242" s="33"/>
    </row>
    <row r="243" spans="1:25" ht="75" x14ac:dyDescent="0.25">
      <c r="A243" s="35">
        <v>138</v>
      </c>
      <c r="B243" s="4"/>
      <c r="C243" s="4"/>
      <c r="D243" s="30" t="s">
        <v>238</v>
      </c>
      <c r="E243" s="30"/>
      <c r="F243" s="7" t="s">
        <v>237</v>
      </c>
      <c r="G243" s="7" t="s">
        <v>236</v>
      </c>
      <c r="H243" s="7" t="s">
        <v>74</v>
      </c>
      <c r="I243" s="7" t="s">
        <v>218</v>
      </c>
      <c r="J243" s="29">
        <v>0</v>
      </c>
      <c r="K243" s="34"/>
      <c r="L243" s="29">
        <v>0</v>
      </c>
      <c r="M243" s="34"/>
      <c r="N243" s="29">
        <v>0</v>
      </c>
      <c r="O243" s="34"/>
      <c r="P243" s="29">
        <v>0</v>
      </c>
      <c r="Q243" s="34"/>
      <c r="R243" s="29">
        <v>0</v>
      </c>
      <c r="S243" s="34"/>
      <c r="T243" s="29">
        <v>0</v>
      </c>
      <c r="U243" s="34"/>
      <c r="V243" s="29">
        <v>0</v>
      </c>
      <c r="W243" s="5"/>
      <c r="X243" s="29">
        <v>0</v>
      </c>
      <c r="Y243" s="34"/>
    </row>
    <row r="244" spans="1:25" ht="90" x14ac:dyDescent="0.25">
      <c r="A244" s="4">
        <v>139</v>
      </c>
      <c r="B244" s="4"/>
      <c r="C244" s="4"/>
      <c r="D244" s="30" t="s">
        <v>235</v>
      </c>
      <c r="E244" s="30"/>
      <c r="F244" s="7" t="s">
        <v>234</v>
      </c>
      <c r="G244" s="7" t="s">
        <v>229</v>
      </c>
      <c r="H244" s="7" t="s">
        <v>233</v>
      </c>
      <c r="I244" s="7" t="s">
        <v>232</v>
      </c>
      <c r="J244" s="29">
        <v>0</v>
      </c>
      <c r="K244" s="34"/>
      <c r="L244" s="29">
        <v>0</v>
      </c>
      <c r="M244" s="34"/>
      <c r="N244" s="29">
        <v>0</v>
      </c>
      <c r="O244" s="34"/>
      <c r="P244" s="29">
        <v>0</v>
      </c>
      <c r="Q244" s="34"/>
      <c r="R244" s="29">
        <v>0</v>
      </c>
      <c r="S244" s="34"/>
      <c r="T244" s="29">
        <v>0</v>
      </c>
      <c r="U244" s="34"/>
      <c r="V244" s="29">
        <v>0</v>
      </c>
      <c r="W244" s="5"/>
      <c r="X244" s="29">
        <v>0</v>
      </c>
      <c r="Y244" s="34"/>
    </row>
    <row r="245" spans="1:25" ht="51.75" x14ac:dyDescent="0.25">
      <c r="A245" s="4">
        <v>140</v>
      </c>
      <c r="B245" s="4"/>
      <c r="C245" s="4"/>
      <c r="D245" s="30" t="s">
        <v>231</v>
      </c>
      <c r="E245" s="30"/>
      <c r="F245" s="7" t="s">
        <v>230</v>
      </c>
      <c r="G245" s="7" t="s">
        <v>229</v>
      </c>
      <c r="H245" s="7" t="s">
        <v>228</v>
      </c>
      <c r="I245" s="7" t="s">
        <v>8</v>
      </c>
      <c r="J245" s="29">
        <v>0</v>
      </c>
      <c r="K245" s="34"/>
      <c r="L245" s="29">
        <v>0</v>
      </c>
      <c r="M245" s="34"/>
      <c r="N245" s="29">
        <v>0</v>
      </c>
      <c r="O245" s="34"/>
      <c r="P245" s="29">
        <v>0</v>
      </c>
      <c r="Q245" s="34"/>
      <c r="R245" s="29">
        <v>0</v>
      </c>
      <c r="S245" s="34"/>
      <c r="T245" s="29">
        <v>0</v>
      </c>
      <c r="U245" s="34"/>
      <c r="V245" s="29">
        <v>0</v>
      </c>
      <c r="W245" s="5"/>
      <c r="X245" s="29">
        <v>0</v>
      </c>
      <c r="Y245" s="34"/>
    </row>
    <row r="246" spans="1:25" ht="105" x14ac:dyDescent="0.25">
      <c r="A246" s="4">
        <v>141</v>
      </c>
      <c r="B246" s="4"/>
      <c r="C246" s="4"/>
      <c r="D246" s="30" t="s">
        <v>227</v>
      </c>
      <c r="E246" s="30"/>
      <c r="F246" s="7" t="s">
        <v>226</v>
      </c>
      <c r="G246" s="7" t="s">
        <v>225</v>
      </c>
      <c r="H246" s="7" t="s">
        <v>224</v>
      </c>
      <c r="I246" s="7" t="s">
        <v>8</v>
      </c>
      <c r="J246" s="29">
        <v>0</v>
      </c>
      <c r="K246" s="34"/>
      <c r="L246" s="29">
        <v>0</v>
      </c>
      <c r="M246" s="34"/>
      <c r="N246" s="29">
        <v>0</v>
      </c>
      <c r="O246" s="34"/>
      <c r="P246" s="29">
        <v>0</v>
      </c>
      <c r="Q246" s="34"/>
      <c r="R246" s="29">
        <v>0</v>
      </c>
      <c r="S246" s="34"/>
      <c r="T246" s="29">
        <v>0</v>
      </c>
      <c r="U246" s="34"/>
      <c r="V246" s="29">
        <v>0</v>
      </c>
      <c r="W246" s="5"/>
      <c r="X246" s="29">
        <v>0</v>
      </c>
      <c r="Y246" s="34"/>
    </row>
    <row r="247" spans="1:25" ht="165" x14ac:dyDescent="0.25">
      <c r="A247" s="4">
        <v>142</v>
      </c>
      <c r="B247" s="4"/>
      <c r="C247" s="4"/>
      <c r="D247" s="30" t="s">
        <v>223</v>
      </c>
      <c r="E247" s="30"/>
      <c r="F247" s="7" t="s">
        <v>222</v>
      </c>
      <c r="G247" s="7" t="s">
        <v>215</v>
      </c>
      <c r="H247" s="7" t="s">
        <v>74</v>
      </c>
      <c r="I247" s="7" t="s">
        <v>218</v>
      </c>
      <c r="J247" s="29">
        <v>50</v>
      </c>
      <c r="K247" s="32" t="s">
        <v>221</v>
      </c>
      <c r="L247" s="29">
        <v>50</v>
      </c>
      <c r="M247" s="33"/>
      <c r="N247" s="29">
        <v>50</v>
      </c>
      <c r="O247" s="33"/>
      <c r="P247" s="29">
        <v>50</v>
      </c>
      <c r="Q247" s="33"/>
      <c r="R247" s="29">
        <v>50</v>
      </c>
      <c r="S247" s="33"/>
      <c r="T247" s="29">
        <v>50</v>
      </c>
      <c r="U247" s="33"/>
      <c r="V247" s="29">
        <v>50</v>
      </c>
      <c r="W247" s="5"/>
      <c r="X247" s="29">
        <v>50</v>
      </c>
      <c r="Y247" s="33"/>
    </row>
    <row r="248" spans="1:25" ht="135" x14ac:dyDescent="0.25">
      <c r="A248" s="4">
        <v>143</v>
      </c>
      <c r="B248" s="4"/>
      <c r="C248" s="4"/>
      <c r="D248" s="30" t="s">
        <v>220</v>
      </c>
      <c r="E248" s="30"/>
      <c r="F248" s="7" t="s">
        <v>219</v>
      </c>
      <c r="G248" s="7" t="s">
        <v>215</v>
      </c>
      <c r="H248" s="7" t="s">
        <v>74</v>
      </c>
      <c r="I248" s="7" t="s">
        <v>218</v>
      </c>
      <c r="J248" s="29">
        <v>100</v>
      </c>
      <c r="K248" s="32"/>
      <c r="L248" s="29">
        <v>100</v>
      </c>
      <c r="M248" s="31"/>
      <c r="N248" s="29">
        <v>100</v>
      </c>
      <c r="O248" s="31"/>
      <c r="P248" s="29">
        <v>100</v>
      </c>
      <c r="Q248" s="31"/>
      <c r="R248" s="29">
        <v>100</v>
      </c>
      <c r="S248" s="31"/>
      <c r="T248" s="29">
        <v>100</v>
      </c>
      <c r="U248" s="31"/>
      <c r="V248" s="29">
        <v>100</v>
      </c>
      <c r="W248" s="5"/>
      <c r="X248" s="29">
        <v>100</v>
      </c>
      <c r="Y248" s="31"/>
    </row>
    <row r="249" spans="1:25" ht="180" x14ac:dyDescent="0.25">
      <c r="A249" s="4">
        <v>144</v>
      </c>
      <c r="B249" s="4"/>
      <c r="C249" s="4"/>
      <c r="D249" s="30" t="s">
        <v>217</v>
      </c>
      <c r="E249" s="30"/>
      <c r="F249" s="7" t="s">
        <v>216</v>
      </c>
      <c r="G249" s="7" t="s">
        <v>215</v>
      </c>
      <c r="H249" s="7" t="s">
        <v>214</v>
      </c>
      <c r="I249" s="7" t="s">
        <v>47</v>
      </c>
      <c r="J249" s="29">
        <v>0</v>
      </c>
      <c r="K249" s="28"/>
      <c r="L249" s="29">
        <v>0</v>
      </c>
      <c r="M249" s="28"/>
      <c r="N249" s="29">
        <v>0</v>
      </c>
      <c r="O249" s="28"/>
      <c r="P249" s="29">
        <v>0</v>
      </c>
      <c r="Q249" s="28"/>
      <c r="R249" s="29">
        <v>0</v>
      </c>
      <c r="S249" s="28"/>
      <c r="T249" s="29">
        <v>0</v>
      </c>
      <c r="U249" s="28"/>
      <c r="V249" s="29">
        <v>0</v>
      </c>
      <c r="W249" s="5"/>
      <c r="X249" s="29">
        <v>0</v>
      </c>
      <c r="Y249" s="28"/>
    </row>
    <row r="250" spans="1:25" s="16" customFormat="1" ht="30" x14ac:dyDescent="0.25">
      <c r="A250" s="19"/>
      <c r="B250" s="20" t="s">
        <v>213</v>
      </c>
      <c r="C250" s="19"/>
      <c r="D250" s="19"/>
      <c r="E250" s="19"/>
      <c r="F250" s="19" t="s">
        <v>212</v>
      </c>
      <c r="G250" s="19"/>
      <c r="H250" s="19"/>
      <c r="I250" s="19"/>
      <c r="J250" s="18">
        <f>AVERAGE(J251,J267,J283,J294)</f>
        <v>69.861111111111114</v>
      </c>
      <c r="K250" s="17"/>
      <c r="L250" s="18" t="e">
        <f>AVERAGE(L251,L270,L276,L288)</f>
        <v>#DIV/0!</v>
      </c>
      <c r="M250" s="17"/>
      <c r="N250" s="18" t="e">
        <f>AVERAGE(N251,N270,N276,N288)</f>
        <v>#DIV/0!</v>
      </c>
      <c r="O250" s="17"/>
      <c r="P250" s="18" t="e">
        <f>AVERAGE(P251,P270,P276,P288)</f>
        <v>#DIV/0!</v>
      </c>
      <c r="Q250" s="17"/>
      <c r="R250" s="18" t="e">
        <f>AVERAGE(R251,R270,R276,R288)</f>
        <v>#DIV/0!</v>
      </c>
      <c r="S250" s="17"/>
      <c r="T250" s="18" t="e">
        <f>AVERAGE(T251,T270,T276,T288)</f>
        <v>#DIV/0!</v>
      </c>
      <c r="U250" s="17"/>
      <c r="V250" s="18" t="e">
        <f>AVERAGE(V251,V270,V276,V288)</f>
        <v>#DIV/0!</v>
      </c>
      <c r="W250" s="17"/>
      <c r="X250" s="18" t="e">
        <f>AVERAGE(X251,X270,X276,X288)</f>
        <v>#DIV/0!</v>
      </c>
      <c r="Y250" s="17"/>
    </row>
    <row r="251" spans="1:25" s="16" customFormat="1" ht="34.5" x14ac:dyDescent="0.25">
      <c r="A251" s="19"/>
      <c r="B251" s="19"/>
      <c r="C251" s="20" t="s">
        <v>211</v>
      </c>
      <c r="D251" s="19"/>
      <c r="E251" s="19"/>
      <c r="F251" s="19" t="s">
        <v>210</v>
      </c>
      <c r="G251" s="19"/>
      <c r="H251" s="19"/>
      <c r="I251" s="19"/>
      <c r="J251" s="18">
        <f>AVERAGE(J252,J256,J260,J264:J266)</f>
        <v>77.777777777777786</v>
      </c>
      <c r="K251" s="17"/>
      <c r="L251" s="18" t="e">
        <f>AVERAGE(L256:L266)</f>
        <v>#DIV/0!</v>
      </c>
      <c r="M251" s="17"/>
      <c r="N251" s="18" t="e">
        <f>AVERAGE(N256:N266)</f>
        <v>#DIV/0!</v>
      </c>
      <c r="O251" s="17"/>
      <c r="P251" s="18" t="e">
        <f>AVERAGE(P256:P266)</f>
        <v>#DIV/0!</v>
      </c>
      <c r="Q251" s="17"/>
      <c r="R251" s="18" t="e">
        <f>AVERAGE(R256:R266)</f>
        <v>#DIV/0!</v>
      </c>
      <c r="S251" s="17"/>
      <c r="T251" s="18" t="e">
        <f>AVERAGE(T256:T266)</f>
        <v>#DIV/0!</v>
      </c>
      <c r="U251" s="17"/>
      <c r="V251" s="18" t="e">
        <f>AVERAGE(V256:V266)</f>
        <v>#DIV/0!</v>
      </c>
      <c r="W251" s="17"/>
      <c r="X251" s="18" t="e">
        <f>AVERAGE(X256:X266)</f>
        <v>#DIV/0!</v>
      </c>
      <c r="Y251" s="17"/>
    </row>
    <row r="252" spans="1:25" s="9" customFormat="1" ht="80.25" customHeight="1" x14ac:dyDescent="0.25">
      <c r="A252" s="15">
        <v>145</v>
      </c>
      <c r="B252" s="15"/>
      <c r="C252" s="14"/>
      <c r="D252" s="14" t="s">
        <v>209</v>
      </c>
      <c r="E252" s="23"/>
      <c r="F252" s="21" t="s">
        <v>208</v>
      </c>
      <c r="G252" s="12"/>
      <c r="H252" s="12"/>
      <c r="I252" s="12"/>
      <c r="J252" s="11">
        <f>AVERAGE(J253:J255)</f>
        <v>100</v>
      </c>
      <c r="K252" s="10"/>
      <c r="L252" s="11" t="e">
        <f>AVERAGE(L253:L256)</f>
        <v>#DIV/0!</v>
      </c>
      <c r="M252" s="10"/>
      <c r="N252" s="11" t="e">
        <f>AVERAGE(N253:N256)</f>
        <v>#DIV/0!</v>
      </c>
      <c r="O252" s="10"/>
      <c r="P252" s="11" t="e">
        <f>AVERAGE(P253:P256)</f>
        <v>#DIV/0!</v>
      </c>
      <c r="Q252" s="10"/>
      <c r="R252" s="11" t="e">
        <f>AVERAGE(R253:R256)</f>
        <v>#DIV/0!</v>
      </c>
      <c r="S252" s="10"/>
      <c r="T252" s="11" t="e">
        <f>AVERAGE(T253:T256)</f>
        <v>#DIV/0!</v>
      </c>
      <c r="U252" s="10"/>
      <c r="V252" s="11" t="e">
        <f>AVERAGE(V253:V256)</f>
        <v>#DIV/0!</v>
      </c>
      <c r="W252" s="10"/>
      <c r="X252" s="11" t="e">
        <f>AVERAGE(X253:X256)</f>
        <v>#DIV/0!</v>
      </c>
      <c r="Y252" s="10"/>
    </row>
    <row r="253" spans="1:25" s="2" customFormat="1" ht="312" customHeight="1" x14ac:dyDescent="0.25">
      <c r="A253" s="4" t="s">
        <v>207</v>
      </c>
      <c r="B253" s="4"/>
      <c r="C253" s="4"/>
      <c r="D253" s="4"/>
      <c r="E253" s="8" t="s">
        <v>206</v>
      </c>
      <c r="F253" s="7" t="s">
        <v>205</v>
      </c>
      <c r="G253" s="7" t="s">
        <v>180</v>
      </c>
      <c r="H253" s="7" t="s">
        <v>179</v>
      </c>
      <c r="I253" s="7" t="s">
        <v>178</v>
      </c>
      <c r="J253" s="25">
        <v>100</v>
      </c>
      <c r="K253" s="24" t="s">
        <v>204</v>
      </c>
      <c r="L253" s="24"/>
      <c r="M253" s="24"/>
      <c r="N253" s="24"/>
      <c r="O253" s="24"/>
      <c r="P253" s="24"/>
      <c r="Q253" s="24"/>
      <c r="R253" s="24"/>
      <c r="S253" s="24"/>
      <c r="T253" s="24"/>
      <c r="U253" s="24"/>
      <c r="V253" s="24"/>
      <c r="W253" s="24"/>
      <c r="X253" s="24"/>
      <c r="Y253" s="24"/>
    </row>
    <row r="254" spans="1:25" s="2" customFormat="1" ht="409.5" x14ac:dyDescent="0.25">
      <c r="A254" s="4" t="s">
        <v>203</v>
      </c>
      <c r="B254" s="4"/>
      <c r="C254" s="4"/>
      <c r="D254" s="4"/>
      <c r="E254" s="8" t="s">
        <v>202</v>
      </c>
      <c r="F254" s="26" t="s">
        <v>201</v>
      </c>
      <c r="G254" s="7" t="s">
        <v>173</v>
      </c>
      <c r="H254" s="7" t="s">
        <v>172</v>
      </c>
      <c r="I254" s="7" t="s">
        <v>171</v>
      </c>
      <c r="J254" s="25">
        <v>100</v>
      </c>
      <c r="K254" s="24" t="s">
        <v>200</v>
      </c>
      <c r="L254" s="24"/>
      <c r="M254" s="24"/>
      <c r="N254" s="24"/>
      <c r="O254" s="24"/>
      <c r="P254" s="24"/>
      <c r="Q254" s="24"/>
      <c r="R254" s="24"/>
      <c r="S254" s="24"/>
      <c r="T254" s="24"/>
      <c r="U254" s="24"/>
      <c r="V254" s="24"/>
      <c r="W254" s="24"/>
      <c r="X254" s="24"/>
      <c r="Y254" s="24"/>
    </row>
    <row r="255" spans="1:25" s="2" customFormat="1" ht="240" x14ac:dyDescent="0.25">
      <c r="A255" s="4" t="s">
        <v>199</v>
      </c>
      <c r="B255" s="4"/>
      <c r="C255" s="27"/>
      <c r="D255" s="27"/>
      <c r="E255" s="8" t="s">
        <v>198</v>
      </c>
      <c r="F255" s="7" t="s">
        <v>167</v>
      </c>
      <c r="G255" s="7" t="s">
        <v>166</v>
      </c>
      <c r="H255" s="7" t="s">
        <v>165</v>
      </c>
      <c r="I255" s="7" t="s">
        <v>164</v>
      </c>
      <c r="J255" s="5"/>
      <c r="K255" s="6"/>
      <c r="L255" s="5"/>
      <c r="M255" s="5"/>
      <c r="N255" s="5"/>
      <c r="O255" s="5"/>
      <c r="P255" s="5"/>
      <c r="Q255" s="5"/>
      <c r="R255" s="5"/>
      <c r="S255" s="5"/>
      <c r="T255" s="5"/>
      <c r="U255" s="5"/>
      <c r="V255" s="5"/>
      <c r="W255" s="5"/>
      <c r="X255" s="5"/>
      <c r="Y255" s="5"/>
    </row>
    <row r="256" spans="1:25" s="9" customFormat="1" ht="80.25" customHeight="1" x14ac:dyDescent="0.25">
      <c r="A256" s="15">
        <v>146</v>
      </c>
      <c r="B256" s="15"/>
      <c r="C256" s="14"/>
      <c r="D256" s="14" t="s">
        <v>197</v>
      </c>
      <c r="E256" s="23"/>
      <c r="F256" s="21" t="s">
        <v>196</v>
      </c>
      <c r="G256" s="12"/>
      <c r="H256" s="12"/>
      <c r="I256" s="12"/>
      <c r="J256" s="11">
        <f>AVERAGE(J257:J259)</f>
        <v>33.333333333333336</v>
      </c>
      <c r="K256" s="10"/>
      <c r="L256" s="11" t="e">
        <f>AVERAGE(L257:L263)</f>
        <v>#DIV/0!</v>
      </c>
      <c r="M256" s="10"/>
      <c r="N256" s="11" t="e">
        <f>AVERAGE(N257:N263)</f>
        <v>#DIV/0!</v>
      </c>
      <c r="O256" s="10"/>
      <c r="P256" s="11" t="e">
        <f>AVERAGE(P257:P263)</f>
        <v>#DIV/0!</v>
      </c>
      <c r="Q256" s="10"/>
      <c r="R256" s="11" t="e">
        <f>AVERAGE(R257:R263)</f>
        <v>#DIV/0!</v>
      </c>
      <c r="S256" s="10"/>
      <c r="T256" s="11" t="e">
        <f>AVERAGE(T257:T263)</f>
        <v>#DIV/0!</v>
      </c>
      <c r="U256" s="10"/>
      <c r="V256" s="11" t="e">
        <f>AVERAGE(V257:V263)</f>
        <v>#DIV/0!</v>
      </c>
      <c r="W256" s="10"/>
      <c r="X256" s="11" t="e">
        <f>AVERAGE(X257:X263)</f>
        <v>#DIV/0!</v>
      </c>
      <c r="Y256" s="10"/>
    </row>
    <row r="257" spans="1:25" s="2" customFormat="1" ht="312" customHeight="1" x14ac:dyDescent="0.25">
      <c r="A257" s="4" t="s">
        <v>195</v>
      </c>
      <c r="B257" s="4"/>
      <c r="C257" s="4"/>
      <c r="D257" s="4"/>
      <c r="E257" s="8" t="s">
        <v>194</v>
      </c>
      <c r="F257" s="7" t="s">
        <v>193</v>
      </c>
      <c r="G257" s="7" t="s">
        <v>180</v>
      </c>
      <c r="H257" s="7" t="s">
        <v>179</v>
      </c>
      <c r="I257" s="7" t="s">
        <v>178</v>
      </c>
      <c r="J257" s="25">
        <v>50</v>
      </c>
      <c r="K257" s="24" t="s">
        <v>192</v>
      </c>
      <c r="L257" s="24"/>
      <c r="M257" s="24"/>
      <c r="N257" s="24"/>
      <c r="O257" s="24"/>
      <c r="P257" s="24"/>
      <c r="Q257" s="24"/>
      <c r="R257" s="24"/>
      <c r="S257" s="24"/>
      <c r="T257" s="24"/>
      <c r="U257" s="24"/>
      <c r="V257" s="24"/>
      <c r="W257" s="24"/>
      <c r="X257" s="24"/>
      <c r="Y257" s="24"/>
    </row>
    <row r="258" spans="1:25" s="2" customFormat="1" ht="60" x14ac:dyDescent="0.25">
      <c r="A258" s="4" t="s">
        <v>191</v>
      </c>
      <c r="B258" s="4"/>
      <c r="C258" s="4"/>
      <c r="D258" s="4"/>
      <c r="E258" s="8" t="s">
        <v>190</v>
      </c>
      <c r="F258" s="26" t="s">
        <v>189</v>
      </c>
      <c r="G258" s="7" t="s">
        <v>173</v>
      </c>
      <c r="H258" s="7" t="s">
        <v>172</v>
      </c>
      <c r="I258" s="7" t="s">
        <v>171</v>
      </c>
      <c r="J258" s="25">
        <v>50</v>
      </c>
      <c r="K258" s="24" t="s">
        <v>188</v>
      </c>
      <c r="L258" s="24"/>
      <c r="M258" s="24"/>
      <c r="N258" s="24"/>
      <c r="O258" s="24"/>
      <c r="P258" s="24"/>
      <c r="Q258" s="24"/>
      <c r="R258" s="24"/>
      <c r="S258" s="24"/>
      <c r="T258" s="24"/>
      <c r="U258" s="24"/>
      <c r="V258" s="24"/>
      <c r="W258" s="24"/>
      <c r="X258" s="24"/>
      <c r="Y258" s="24"/>
    </row>
    <row r="259" spans="1:25" s="2" customFormat="1" ht="240" x14ac:dyDescent="0.25">
      <c r="A259" s="4" t="s">
        <v>187</v>
      </c>
      <c r="B259" s="4"/>
      <c r="C259" s="27"/>
      <c r="D259" s="27"/>
      <c r="E259" s="8" t="s">
        <v>186</v>
      </c>
      <c r="F259" s="7" t="s">
        <v>167</v>
      </c>
      <c r="G259" s="7" t="s">
        <v>166</v>
      </c>
      <c r="H259" s="7" t="s">
        <v>165</v>
      </c>
      <c r="I259" s="7" t="s">
        <v>164</v>
      </c>
      <c r="J259" s="5">
        <v>0</v>
      </c>
      <c r="K259" s="6" t="s">
        <v>163</v>
      </c>
      <c r="L259" s="5"/>
      <c r="M259" s="5"/>
      <c r="N259" s="5"/>
      <c r="O259" s="5"/>
      <c r="P259" s="5"/>
      <c r="Q259" s="5"/>
      <c r="R259" s="5"/>
      <c r="S259" s="5"/>
      <c r="T259" s="5"/>
      <c r="U259" s="5"/>
      <c r="V259" s="5"/>
      <c r="W259" s="5"/>
      <c r="X259" s="5"/>
      <c r="Y259" s="5"/>
    </row>
    <row r="260" spans="1:25" s="9" customFormat="1" ht="80.25" customHeight="1" x14ac:dyDescent="0.25">
      <c r="A260" s="15">
        <v>147</v>
      </c>
      <c r="B260" s="15"/>
      <c r="C260" s="14"/>
      <c r="D260" s="14" t="s">
        <v>185</v>
      </c>
      <c r="E260" s="23"/>
      <c r="F260" s="21" t="s">
        <v>184</v>
      </c>
      <c r="G260" s="12"/>
      <c r="H260" s="12"/>
      <c r="I260" s="12"/>
      <c r="J260" s="11">
        <f>AVERAGE(J261:J263)</f>
        <v>33.333333333333336</v>
      </c>
      <c r="K260" s="10"/>
      <c r="L260" s="11" t="e">
        <f>AVERAGE(L261:L270)</f>
        <v>#DIV/0!</v>
      </c>
      <c r="M260" s="10"/>
      <c r="N260" s="11" t="e">
        <f>AVERAGE(N261:N270)</f>
        <v>#DIV/0!</v>
      </c>
      <c r="O260" s="10"/>
      <c r="P260" s="11" t="e">
        <f>AVERAGE(P261:P270)</f>
        <v>#DIV/0!</v>
      </c>
      <c r="Q260" s="10"/>
      <c r="R260" s="11" t="e">
        <f>AVERAGE(R261:R270)</f>
        <v>#DIV/0!</v>
      </c>
      <c r="S260" s="10"/>
      <c r="T260" s="11" t="e">
        <f>AVERAGE(T261:T270)</f>
        <v>#DIV/0!</v>
      </c>
      <c r="U260" s="10"/>
      <c r="V260" s="11" t="e">
        <f>AVERAGE(V261:V270)</f>
        <v>#DIV/0!</v>
      </c>
      <c r="W260" s="10"/>
      <c r="X260" s="11" t="e">
        <f>AVERAGE(X261:X270)</f>
        <v>#DIV/0!</v>
      </c>
      <c r="Y260" s="10"/>
    </row>
    <row r="261" spans="1:25" s="2" customFormat="1" ht="312" customHeight="1" x14ac:dyDescent="0.25">
      <c r="A261" s="4" t="s">
        <v>183</v>
      </c>
      <c r="B261" s="4"/>
      <c r="C261" s="4"/>
      <c r="D261" s="4"/>
      <c r="E261" s="8" t="s">
        <v>182</v>
      </c>
      <c r="F261" s="7" t="s">
        <v>181</v>
      </c>
      <c r="G261" s="7" t="s">
        <v>180</v>
      </c>
      <c r="H261" s="7" t="s">
        <v>179</v>
      </c>
      <c r="I261" s="7" t="s">
        <v>178</v>
      </c>
      <c r="J261" s="25">
        <v>50</v>
      </c>
      <c r="K261" s="24" t="s">
        <v>177</v>
      </c>
      <c r="L261" s="24"/>
      <c r="M261" s="24"/>
      <c r="N261" s="24"/>
      <c r="O261" s="24"/>
      <c r="P261" s="24"/>
      <c r="Q261" s="24"/>
      <c r="R261" s="24"/>
      <c r="S261" s="24"/>
      <c r="T261" s="24"/>
      <c r="U261" s="24"/>
      <c r="V261" s="24"/>
      <c r="W261" s="24"/>
      <c r="X261" s="24"/>
      <c r="Y261" s="24"/>
    </row>
    <row r="262" spans="1:25" s="2" customFormat="1" ht="225" x14ac:dyDescent="0.25">
      <c r="A262" s="4" t="s">
        <v>176</v>
      </c>
      <c r="B262" s="4"/>
      <c r="C262" s="4"/>
      <c r="D262" s="4"/>
      <c r="E262" s="8" t="s">
        <v>175</v>
      </c>
      <c r="F262" s="26" t="s">
        <v>174</v>
      </c>
      <c r="G262" s="7" t="s">
        <v>173</v>
      </c>
      <c r="H262" s="7" t="s">
        <v>172</v>
      </c>
      <c r="I262" s="7" t="s">
        <v>171</v>
      </c>
      <c r="J262" s="25">
        <v>50</v>
      </c>
      <c r="K262" s="24" t="s">
        <v>170</v>
      </c>
      <c r="L262" s="24"/>
      <c r="M262" s="24"/>
      <c r="N262" s="24"/>
      <c r="O262" s="24"/>
      <c r="P262" s="24"/>
      <c r="Q262" s="24"/>
      <c r="R262" s="24"/>
      <c r="S262" s="24"/>
      <c r="T262" s="24"/>
      <c r="U262" s="24"/>
      <c r="V262" s="24"/>
      <c r="W262" s="24"/>
      <c r="X262" s="24"/>
      <c r="Y262" s="24"/>
    </row>
    <row r="263" spans="1:25" s="2" customFormat="1" ht="240" x14ac:dyDescent="0.25">
      <c r="A263" s="4" t="s">
        <v>169</v>
      </c>
      <c r="B263" s="4"/>
      <c r="C263" s="4"/>
      <c r="D263" s="4"/>
      <c r="E263" s="8" t="s">
        <v>168</v>
      </c>
      <c r="F263" s="7" t="s">
        <v>167</v>
      </c>
      <c r="G263" s="7" t="s">
        <v>166</v>
      </c>
      <c r="H263" s="7" t="s">
        <v>165</v>
      </c>
      <c r="I263" s="7" t="s">
        <v>164</v>
      </c>
      <c r="J263" s="5">
        <v>0</v>
      </c>
      <c r="K263" s="6" t="s">
        <v>163</v>
      </c>
      <c r="L263" s="5"/>
      <c r="M263" s="5"/>
      <c r="N263" s="5"/>
      <c r="O263" s="5"/>
      <c r="P263" s="5"/>
      <c r="Q263" s="5"/>
      <c r="R263" s="5"/>
      <c r="S263" s="5"/>
      <c r="T263" s="5"/>
      <c r="U263" s="5"/>
      <c r="V263" s="5"/>
      <c r="W263" s="5"/>
      <c r="X263" s="5"/>
      <c r="Y263" s="5"/>
    </row>
    <row r="264" spans="1:25" s="2" customFormat="1" ht="300" x14ac:dyDescent="0.25">
      <c r="A264" s="4">
        <v>148</v>
      </c>
      <c r="B264" s="4"/>
      <c r="C264" s="4"/>
      <c r="D264" s="8" t="s">
        <v>162</v>
      </c>
      <c r="E264" s="8"/>
      <c r="F264" s="7" t="s">
        <v>159</v>
      </c>
      <c r="G264" s="7" t="s">
        <v>158</v>
      </c>
      <c r="H264" s="7" t="s">
        <v>157</v>
      </c>
      <c r="I264" s="7" t="s">
        <v>61</v>
      </c>
      <c r="J264" s="5">
        <v>100</v>
      </c>
      <c r="K264" s="6" t="s">
        <v>156</v>
      </c>
      <c r="L264" s="5"/>
      <c r="M264" s="5"/>
      <c r="N264" s="5"/>
      <c r="O264" s="5"/>
      <c r="P264" s="5"/>
      <c r="Q264" s="5"/>
      <c r="R264" s="5"/>
      <c r="S264" s="5"/>
      <c r="T264" s="5"/>
      <c r="U264" s="5"/>
      <c r="V264" s="5"/>
      <c r="W264" s="5"/>
      <c r="X264" s="5"/>
      <c r="Y264" s="5"/>
    </row>
    <row r="265" spans="1:25" s="2" customFormat="1" ht="300" x14ac:dyDescent="0.25">
      <c r="A265" s="4">
        <v>149</v>
      </c>
      <c r="B265" s="4"/>
      <c r="C265" s="4"/>
      <c r="D265" s="8" t="s">
        <v>161</v>
      </c>
      <c r="E265" s="8"/>
      <c r="F265" s="7" t="s">
        <v>159</v>
      </c>
      <c r="G265" s="7" t="s">
        <v>158</v>
      </c>
      <c r="H265" s="7" t="s">
        <v>157</v>
      </c>
      <c r="I265" s="7" t="s">
        <v>61</v>
      </c>
      <c r="J265" s="5">
        <v>100</v>
      </c>
      <c r="K265" s="6" t="s">
        <v>156</v>
      </c>
      <c r="L265" s="5"/>
      <c r="M265" s="5"/>
      <c r="N265" s="5"/>
      <c r="O265" s="5"/>
      <c r="P265" s="5"/>
      <c r="Q265" s="5"/>
      <c r="R265" s="5"/>
      <c r="S265" s="5"/>
      <c r="T265" s="5"/>
      <c r="U265" s="5"/>
      <c r="V265" s="5"/>
      <c r="W265" s="5"/>
      <c r="X265" s="5"/>
      <c r="Y265" s="5"/>
    </row>
    <row r="266" spans="1:25" s="2" customFormat="1" ht="300" x14ac:dyDescent="0.25">
      <c r="A266" s="4">
        <v>150</v>
      </c>
      <c r="B266" s="4"/>
      <c r="C266" s="4"/>
      <c r="D266" s="8" t="s">
        <v>160</v>
      </c>
      <c r="E266" s="8"/>
      <c r="F266" s="7" t="s">
        <v>159</v>
      </c>
      <c r="G266" s="7" t="s">
        <v>158</v>
      </c>
      <c r="H266" s="7" t="s">
        <v>157</v>
      </c>
      <c r="I266" s="7" t="s">
        <v>61</v>
      </c>
      <c r="J266" s="5">
        <v>100</v>
      </c>
      <c r="K266" s="6" t="s">
        <v>156</v>
      </c>
      <c r="L266" s="5"/>
      <c r="M266" s="5"/>
      <c r="N266" s="5"/>
      <c r="O266" s="5"/>
      <c r="P266" s="5"/>
      <c r="Q266" s="5"/>
      <c r="R266" s="5"/>
      <c r="S266" s="5"/>
      <c r="T266" s="5"/>
      <c r="U266" s="5"/>
      <c r="V266" s="5"/>
      <c r="W266" s="5"/>
      <c r="X266" s="5"/>
      <c r="Y266" s="5"/>
    </row>
    <row r="267" spans="1:25" s="16" customFormat="1" ht="34.5" x14ac:dyDescent="0.25">
      <c r="A267" s="19"/>
      <c r="B267" s="19"/>
      <c r="C267" s="20" t="s">
        <v>155</v>
      </c>
      <c r="D267" s="19"/>
      <c r="E267" s="19"/>
      <c r="F267" s="19" t="s">
        <v>154</v>
      </c>
      <c r="G267" s="19"/>
      <c r="H267" s="19"/>
      <c r="I267" s="19"/>
      <c r="J267" s="18">
        <f>AVERAGE(J268,J269,J273,J277,J280)</f>
        <v>85</v>
      </c>
      <c r="K267" s="17"/>
      <c r="L267" s="18"/>
      <c r="M267" s="17"/>
      <c r="N267" s="18"/>
      <c r="O267" s="17"/>
      <c r="P267" s="18"/>
      <c r="Q267" s="17"/>
      <c r="R267" s="18"/>
      <c r="S267" s="17"/>
      <c r="T267" s="18"/>
      <c r="U267" s="17"/>
      <c r="V267" s="18"/>
      <c r="W267" s="17"/>
      <c r="X267" s="18"/>
      <c r="Y267" s="17"/>
    </row>
    <row r="268" spans="1:25" s="2" customFormat="1" ht="157.5" x14ac:dyDescent="0.25">
      <c r="A268" s="4">
        <v>151</v>
      </c>
      <c r="B268" s="4"/>
      <c r="C268" s="4"/>
      <c r="D268" s="8" t="s">
        <v>153</v>
      </c>
      <c r="E268" s="8"/>
      <c r="F268" s="7" t="s">
        <v>152</v>
      </c>
      <c r="G268" s="7" t="s">
        <v>17</v>
      </c>
      <c r="H268" s="7" t="s">
        <v>151</v>
      </c>
      <c r="I268" s="7" t="s">
        <v>61</v>
      </c>
      <c r="J268" s="5">
        <v>50</v>
      </c>
      <c r="K268" s="6" t="s">
        <v>150</v>
      </c>
      <c r="L268" s="5"/>
      <c r="M268" s="5"/>
      <c r="N268" s="5"/>
      <c r="O268" s="5"/>
      <c r="P268" s="5"/>
      <c r="Q268" s="5"/>
      <c r="R268" s="5"/>
      <c r="S268" s="5"/>
      <c r="T268" s="5"/>
      <c r="U268" s="5"/>
      <c r="V268" s="5"/>
      <c r="W268" s="5"/>
      <c r="X268" s="5"/>
      <c r="Y268" s="5"/>
    </row>
    <row r="269" spans="1:25" s="9" customFormat="1" ht="80.25" customHeight="1" x14ac:dyDescent="0.25">
      <c r="A269" s="15">
        <v>152</v>
      </c>
      <c r="B269" s="15"/>
      <c r="C269" s="14"/>
      <c r="D269" s="21" t="s">
        <v>149</v>
      </c>
      <c r="E269" s="21"/>
      <c r="F269" s="21" t="s">
        <v>148</v>
      </c>
      <c r="G269" s="12"/>
      <c r="H269" s="12"/>
      <c r="I269" s="12"/>
      <c r="J269" s="11">
        <f>AVERAGE(J270:J272)</f>
        <v>100</v>
      </c>
      <c r="K269" s="10"/>
      <c r="L269" s="11"/>
      <c r="M269" s="10"/>
      <c r="N269" s="11"/>
      <c r="O269" s="10"/>
      <c r="P269" s="11"/>
      <c r="Q269" s="10"/>
      <c r="R269" s="11"/>
      <c r="S269" s="10"/>
      <c r="T269" s="11"/>
      <c r="U269" s="10"/>
      <c r="V269" s="11"/>
      <c r="W269" s="10"/>
      <c r="X269" s="11"/>
      <c r="Y269" s="10"/>
    </row>
    <row r="270" spans="1:25" s="2" customFormat="1" ht="409.5" x14ac:dyDescent="0.25">
      <c r="A270" s="4" t="s">
        <v>147</v>
      </c>
      <c r="B270" s="4"/>
      <c r="C270" s="4"/>
      <c r="D270" s="4"/>
      <c r="E270" s="8" t="s">
        <v>137</v>
      </c>
      <c r="F270" s="7" t="s">
        <v>136</v>
      </c>
      <c r="G270" s="7" t="s">
        <v>135</v>
      </c>
      <c r="H270" s="7" t="s">
        <v>74</v>
      </c>
      <c r="I270" s="7" t="s">
        <v>47</v>
      </c>
      <c r="J270" s="5">
        <v>100</v>
      </c>
      <c r="K270" s="6" t="s">
        <v>146</v>
      </c>
      <c r="L270" s="5"/>
      <c r="M270" s="5"/>
      <c r="N270" s="5"/>
      <c r="O270" s="5"/>
      <c r="P270" s="5"/>
      <c r="Q270" s="5"/>
      <c r="R270" s="5"/>
      <c r="S270" s="5"/>
      <c r="T270" s="5"/>
      <c r="U270" s="5"/>
      <c r="V270" s="5"/>
      <c r="W270" s="5"/>
      <c r="X270" s="5"/>
      <c r="Y270" s="5"/>
    </row>
    <row r="271" spans="1:25" s="2" customFormat="1" ht="120" x14ac:dyDescent="0.25">
      <c r="A271" s="4" t="s">
        <v>145</v>
      </c>
      <c r="B271" s="4"/>
      <c r="C271" s="4"/>
      <c r="D271" s="4"/>
      <c r="E271" s="8" t="s">
        <v>132</v>
      </c>
      <c r="F271" s="7" t="s">
        <v>144</v>
      </c>
      <c r="G271" s="7" t="s">
        <v>130</v>
      </c>
      <c r="H271" s="7" t="s">
        <v>129</v>
      </c>
      <c r="I271" s="7" t="s">
        <v>128</v>
      </c>
      <c r="J271" s="5">
        <v>100</v>
      </c>
      <c r="K271" s="6" t="s">
        <v>143</v>
      </c>
      <c r="L271" s="5"/>
      <c r="M271" s="5"/>
      <c r="N271" s="5"/>
      <c r="O271" s="5"/>
      <c r="P271" s="5"/>
      <c r="Q271" s="5"/>
      <c r="R271" s="5"/>
      <c r="S271" s="5"/>
      <c r="T271" s="5"/>
      <c r="U271" s="5"/>
      <c r="V271" s="5"/>
      <c r="W271" s="5"/>
      <c r="X271" s="5"/>
      <c r="Y271" s="5"/>
    </row>
    <row r="272" spans="1:25" s="2" customFormat="1" ht="135" x14ac:dyDescent="0.25">
      <c r="A272" s="4" t="s">
        <v>142</v>
      </c>
      <c r="B272" s="4"/>
      <c r="C272" s="4"/>
      <c r="D272" s="4"/>
      <c r="E272" s="8" t="s">
        <v>125</v>
      </c>
      <c r="F272" s="7" t="s">
        <v>141</v>
      </c>
      <c r="G272" s="7" t="s">
        <v>111</v>
      </c>
      <c r="H272" s="7" t="s">
        <v>110</v>
      </c>
      <c r="I272" s="7" t="s">
        <v>74</v>
      </c>
      <c r="J272" s="5">
        <v>100</v>
      </c>
      <c r="K272" s="6" t="s">
        <v>140</v>
      </c>
      <c r="L272" s="5"/>
      <c r="M272" s="5"/>
      <c r="N272" s="5"/>
      <c r="O272" s="5"/>
      <c r="P272" s="5"/>
      <c r="Q272" s="5"/>
      <c r="R272" s="5"/>
      <c r="S272" s="5"/>
      <c r="T272" s="5"/>
      <c r="U272" s="5"/>
      <c r="V272" s="5"/>
      <c r="W272" s="5"/>
      <c r="X272" s="5"/>
      <c r="Y272" s="5"/>
    </row>
    <row r="273" spans="1:25" s="9" customFormat="1" ht="80.25" customHeight="1" x14ac:dyDescent="0.25">
      <c r="A273" s="15">
        <v>153</v>
      </c>
      <c r="B273" s="15"/>
      <c r="C273" s="14"/>
      <c r="D273" s="21" t="s">
        <v>139</v>
      </c>
      <c r="E273" s="21"/>
      <c r="F273" s="21" t="s">
        <v>139</v>
      </c>
      <c r="G273" s="12"/>
      <c r="H273" s="12"/>
      <c r="I273" s="12"/>
      <c r="J273" s="11">
        <f>AVERAGE(J274:J276)</f>
        <v>100</v>
      </c>
      <c r="K273" s="10"/>
      <c r="L273" s="11"/>
      <c r="M273" s="10"/>
      <c r="N273" s="11"/>
      <c r="O273" s="10"/>
      <c r="P273" s="11"/>
      <c r="Q273" s="10"/>
      <c r="R273" s="11"/>
      <c r="S273" s="10"/>
      <c r="T273" s="11"/>
      <c r="U273" s="10"/>
      <c r="V273" s="11"/>
      <c r="W273" s="10"/>
      <c r="X273" s="11"/>
      <c r="Y273" s="10"/>
    </row>
    <row r="274" spans="1:25" s="2" customFormat="1" ht="236.25" x14ac:dyDescent="0.25">
      <c r="A274" s="4" t="s">
        <v>138</v>
      </c>
      <c r="B274" s="4"/>
      <c r="C274" s="4"/>
      <c r="D274" s="4"/>
      <c r="E274" s="8" t="s">
        <v>137</v>
      </c>
      <c r="F274" s="7" t="s">
        <v>136</v>
      </c>
      <c r="G274" s="7" t="s">
        <v>135</v>
      </c>
      <c r="H274" s="7" t="s">
        <v>74</v>
      </c>
      <c r="I274" s="7" t="s">
        <v>47</v>
      </c>
      <c r="J274" s="5">
        <v>100</v>
      </c>
      <c r="K274" s="6" t="s">
        <v>134</v>
      </c>
      <c r="L274" s="5"/>
      <c r="M274" s="5"/>
      <c r="N274" s="5"/>
      <c r="O274" s="5"/>
      <c r="P274" s="5"/>
      <c r="Q274" s="5"/>
      <c r="R274" s="5"/>
      <c r="S274" s="5"/>
      <c r="T274" s="5"/>
      <c r="U274" s="5"/>
      <c r="V274" s="5"/>
      <c r="W274" s="5"/>
      <c r="X274" s="5"/>
      <c r="Y274" s="5"/>
    </row>
    <row r="275" spans="1:25" s="2" customFormat="1" ht="105" x14ac:dyDescent="0.25">
      <c r="A275" s="4" t="s">
        <v>133</v>
      </c>
      <c r="B275" s="4"/>
      <c r="C275" s="4"/>
      <c r="D275" s="4"/>
      <c r="E275" s="8" t="s">
        <v>132</v>
      </c>
      <c r="F275" s="7" t="s">
        <v>131</v>
      </c>
      <c r="G275" s="7" t="s">
        <v>130</v>
      </c>
      <c r="H275" s="7" t="s">
        <v>129</v>
      </c>
      <c r="I275" s="7" t="s">
        <v>128</v>
      </c>
      <c r="J275" s="5">
        <v>100</v>
      </c>
      <c r="K275" s="6" t="s">
        <v>127</v>
      </c>
      <c r="L275" s="5"/>
      <c r="M275" s="5"/>
      <c r="N275" s="5"/>
      <c r="O275" s="5"/>
      <c r="P275" s="5"/>
      <c r="Q275" s="5"/>
      <c r="R275" s="5"/>
      <c r="S275" s="5"/>
      <c r="T275" s="5"/>
      <c r="U275" s="5"/>
      <c r="V275" s="5"/>
      <c r="W275" s="5"/>
      <c r="X275" s="5"/>
      <c r="Y275" s="5"/>
    </row>
    <row r="276" spans="1:25" s="2" customFormat="1" ht="135" x14ac:dyDescent="0.25">
      <c r="A276" s="4" t="s">
        <v>126</v>
      </c>
      <c r="B276" s="4"/>
      <c r="C276" s="4"/>
      <c r="D276" s="4"/>
      <c r="E276" s="8" t="s">
        <v>125</v>
      </c>
      <c r="F276" s="7" t="s">
        <v>124</v>
      </c>
      <c r="G276" s="7" t="s">
        <v>111</v>
      </c>
      <c r="H276" s="7" t="s">
        <v>110</v>
      </c>
      <c r="I276" s="7" t="s">
        <v>74</v>
      </c>
      <c r="J276" s="5">
        <v>100</v>
      </c>
      <c r="K276" s="6" t="s">
        <v>123</v>
      </c>
      <c r="L276" s="5"/>
      <c r="M276" s="5"/>
      <c r="N276" s="5"/>
      <c r="O276" s="5"/>
      <c r="P276" s="5"/>
      <c r="Q276" s="5"/>
      <c r="R276" s="5"/>
      <c r="S276" s="5"/>
      <c r="T276" s="5"/>
      <c r="U276" s="5"/>
      <c r="V276" s="5"/>
      <c r="W276" s="5"/>
      <c r="X276" s="5"/>
      <c r="Y276" s="5"/>
    </row>
    <row r="277" spans="1:25" s="9" customFormat="1" ht="80.25" customHeight="1" x14ac:dyDescent="0.25">
      <c r="A277" s="15">
        <v>154</v>
      </c>
      <c r="B277" s="15"/>
      <c r="C277" s="14"/>
      <c r="D277" s="14" t="s">
        <v>122</v>
      </c>
      <c r="E277" s="23"/>
      <c r="F277" s="21" t="s">
        <v>119</v>
      </c>
      <c r="G277" s="12"/>
      <c r="H277" s="12"/>
      <c r="I277" s="12"/>
      <c r="J277" s="11">
        <f>AVERAGE(J278:J279)</f>
        <v>75</v>
      </c>
      <c r="K277" s="10"/>
      <c r="L277" s="11"/>
      <c r="M277" s="10"/>
      <c r="N277" s="11"/>
      <c r="O277" s="10"/>
      <c r="P277" s="11"/>
      <c r="Q277" s="10"/>
      <c r="R277" s="11"/>
      <c r="S277" s="10"/>
      <c r="T277" s="11"/>
      <c r="U277" s="10"/>
      <c r="V277" s="11"/>
      <c r="W277" s="10"/>
      <c r="X277" s="11"/>
      <c r="Y277" s="10"/>
    </row>
    <row r="278" spans="1:25" s="2" customFormat="1" ht="45" x14ac:dyDescent="0.25">
      <c r="A278" s="4" t="s">
        <v>121</v>
      </c>
      <c r="B278" s="4"/>
      <c r="C278" s="4"/>
      <c r="D278" s="4"/>
      <c r="E278" s="8" t="s">
        <v>120</v>
      </c>
      <c r="F278" s="7" t="s">
        <v>119</v>
      </c>
      <c r="G278" s="7" t="s">
        <v>118</v>
      </c>
      <c r="H278" s="7" t="s">
        <v>117</v>
      </c>
      <c r="I278" s="7" t="s">
        <v>116</v>
      </c>
      <c r="J278" s="5">
        <v>50</v>
      </c>
      <c r="K278" s="6" t="s">
        <v>115</v>
      </c>
      <c r="L278" s="5"/>
      <c r="M278" s="5"/>
      <c r="N278" s="5"/>
      <c r="O278" s="5"/>
      <c r="P278" s="5"/>
      <c r="Q278" s="5"/>
      <c r="R278" s="5"/>
      <c r="S278" s="5"/>
      <c r="T278" s="5"/>
      <c r="U278" s="5"/>
      <c r="V278" s="5"/>
      <c r="W278" s="5"/>
      <c r="X278" s="5"/>
      <c r="Y278" s="5"/>
    </row>
    <row r="279" spans="1:25" s="2" customFormat="1" ht="135" x14ac:dyDescent="0.25">
      <c r="A279" s="4" t="s">
        <v>114</v>
      </c>
      <c r="B279" s="4"/>
      <c r="C279" s="4"/>
      <c r="D279" s="4"/>
      <c r="E279" s="8" t="s">
        <v>113</v>
      </c>
      <c r="F279" s="7" t="s">
        <v>112</v>
      </c>
      <c r="G279" s="7" t="s">
        <v>111</v>
      </c>
      <c r="H279" s="7" t="s">
        <v>110</v>
      </c>
      <c r="I279" s="7" t="s">
        <v>74</v>
      </c>
      <c r="J279" s="5">
        <v>100</v>
      </c>
      <c r="K279" s="6" t="s">
        <v>109</v>
      </c>
      <c r="L279" s="5"/>
      <c r="M279" s="5"/>
      <c r="N279" s="5"/>
      <c r="O279" s="5"/>
      <c r="P279" s="5"/>
      <c r="Q279" s="5"/>
      <c r="R279" s="5"/>
      <c r="S279" s="5"/>
      <c r="T279" s="5"/>
      <c r="U279" s="5"/>
      <c r="V279" s="5"/>
      <c r="W279" s="5"/>
      <c r="X279" s="5"/>
      <c r="Y279" s="5"/>
    </row>
    <row r="280" spans="1:25" s="9" customFormat="1" ht="80.25" customHeight="1" x14ac:dyDescent="0.25">
      <c r="A280" s="15">
        <v>155</v>
      </c>
      <c r="B280" s="15"/>
      <c r="C280" s="14"/>
      <c r="D280" s="22" t="s">
        <v>108</v>
      </c>
      <c r="E280" s="22"/>
      <c r="F280" s="21" t="s">
        <v>108</v>
      </c>
      <c r="G280" s="12"/>
      <c r="H280" s="12"/>
      <c r="I280" s="12"/>
      <c r="J280" s="11">
        <f>AVERAGE(J281:J282)</f>
        <v>100</v>
      </c>
      <c r="K280" s="10"/>
      <c r="L280" s="11"/>
      <c r="M280" s="10"/>
      <c r="N280" s="11"/>
      <c r="O280" s="10"/>
      <c r="P280" s="11"/>
      <c r="Q280" s="10"/>
      <c r="R280" s="11"/>
      <c r="S280" s="10"/>
      <c r="T280" s="11"/>
      <c r="U280" s="10"/>
      <c r="V280" s="11"/>
      <c r="W280" s="10"/>
      <c r="X280" s="11"/>
      <c r="Y280" s="10"/>
    </row>
    <row r="281" spans="1:25" s="2" customFormat="1" ht="90" x14ac:dyDescent="0.25">
      <c r="A281" s="4" t="s">
        <v>107</v>
      </c>
      <c r="B281" s="4"/>
      <c r="C281" s="4"/>
      <c r="D281" s="4"/>
      <c r="E281" s="8" t="s">
        <v>106</v>
      </c>
      <c r="F281" s="7" t="s">
        <v>105</v>
      </c>
      <c r="G281" s="7" t="s">
        <v>104</v>
      </c>
      <c r="H281" s="7" t="s">
        <v>103</v>
      </c>
      <c r="I281" s="7" t="s">
        <v>102</v>
      </c>
      <c r="J281" s="5">
        <v>100</v>
      </c>
      <c r="K281" s="6" t="s">
        <v>101</v>
      </c>
      <c r="L281" s="5"/>
      <c r="M281" s="5"/>
      <c r="N281" s="5"/>
      <c r="O281" s="5"/>
      <c r="P281" s="5"/>
      <c r="Q281" s="5"/>
      <c r="R281" s="5"/>
      <c r="S281" s="5"/>
      <c r="T281" s="5"/>
      <c r="U281" s="5"/>
      <c r="V281" s="5"/>
      <c r="W281" s="5"/>
      <c r="X281" s="5"/>
      <c r="Y281" s="5"/>
    </row>
    <row r="282" spans="1:25" s="2" customFormat="1" ht="105" x14ac:dyDescent="0.25">
      <c r="A282" s="4" t="s">
        <v>100</v>
      </c>
      <c r="B282" s="4"/>
      <c r="C282" s="4"/>
      <c r="D282" s="4"/>
      <c r="E282" s="8" t="s">
        <v>99</v>
      </c>
      <c r="F282" s="7" t="s">
        <v>98</v>
      </c>
      <c r="G282" s="7" t="s">
        <v>97</v>
      </c>
      <c r="H282" s="7" t="s">
        <v>96</v>
      </c>
      <c r="I282" s="7" t="s">
        <v>95</v>
      </c>
      <c r="J282" s="5">
        <v>100</v>
      </c>
      <c r="K282" s="6" t="s">
        <v>94</v>
      </c>
      <c r="L282" s="5"/>
      <c r="M282" s="5"/>
      <c r="N282" s="5"/>
      <c r="O282" s="5"/>
      <c r="P282" s="5"/>
      <c r="Q282" s="5"/>
      <c r="R282" s="5"/>
      <c r="S282" s="5"/>
      <c r="T282" s="5"/>
      <c r="U282" s="5"/>
      <c r="V282" s="5"/>
      <c r="W282" s="5"/>
      <c r="X282" s="5"/>
      <c r="Y282" s="5"/>
    </row>
    <row r="283" spans="1:25" s="16" customFormat="1" ht="45" x14ac:dyDescent="0.25">
      <c r="A283" s="19"/>
      <c r="B283" s="19"/>
      <c r="C283" s="20" t="s">
        <v>93</v>
      </c>
      <c r="D283" s="19"/>
      <c r="E283" s="19"/>
      <c r="F283" s="19" t="s">
        <v>92</v>
      </c>
      <c r="G283" s="19"/>
      <c r="H283" s="19"/>
      <c r="I283" s="19"/>
      <c r="J283" s="18">
        <f>AVERAGE(J284,J287,J288,J289,J290,J291)</f>
        <v>62.5</v>
      </c>
      <c r="K283" s="17"/>
      <c r="L283" s="18" t="e">
        <f>AVERAGE(L289:L302)</f>
        <v>#DIV/0!</v>
      </c>
      <c r="M283" s="17"/>
      <c r="N283" s="18" t="e">
        <f>AVERAGE(N289:N302)</f>
        <v>#DIV/0!</v>
      </c>
      <c r="O283" s="17"/>
      <c r="P283" s="18" t="e">
        <f>AVERAGE(P289:P302)</f>
        <v>#DIV/0!</v>
      </c>
      <c r="Q283" s="17"/>
      <c r="R283" s="18" t="e">
        <f>AVERAGE(R289:R302)</f>
        <v>#DIV/0!</v>
      </c>
      <c r="S283" s="17"/>
      <c r="T283" s="18" t="e">
        <f>AVERAGE(T289:T302)</f>
        <v>#DIV/0!</v>
      </c>
      <c r="U283" s="17"/>
      <c r="V283" s="18" t="e">
        <f>AVERAGE(V289:V302)</f>
        <v>#DIV/0!</v>
      </c>
      <c r="W283" s="17"/>
      <c r="X283" s="18" t="e">
        <f>AVERAGE(X289:X302)</f>
        <v>#DIV/0!</v>
      </c>
      <c r="Y283" s="17"/>
    </row>
    <row r="284" spans="1:25" s="9" customFormat="1" ht="80.25" customHeight="1" x14ac:dyDescent="0.25">
      <c r="A284" s="15">
        <v>156</v>
      </c>
      <c r="B284" s="15"/>
      <c r="C284" s="14"/>
      <c r="D284" s="14" t="s">
        <v>91</v>
      </c>
      <c r="E284" s="14"/>
      <c r="F284" s="13" t="s">
        <v>91</v>
      </c>
      <c r="G284" s="12"/>
      <c r="H284" s="12"/>
      <c r="I284" s="12"/>
      <c r="J284" s="11">
        <f>AVERAGE(J285:J286)</f>
        <v>100</v>
      </c>
      <c r="K284" s="10"/>
      <c r="L284" s="11"/>
      <c r="M284" s="10"/>
      <c r="N284" s="11"/>
      <c r="O284" s="10"/>
      <c r="P284" s="11"/>
      <c r="Q284" s="10"/>
      <c r="R284" s="11"/>
      <c r="S284" s="10"/>
      <c r="T284" s="11"/>
      <c r="U284" s="10"/>
      <c r="V284" s="11"/>
      <c r="W284" s="10"/>
      <c r="X284" s="11"/>
      <c r="Y284" s="10"/>
    </row>
    <row r="285" spans="1:25" s="2" customFormat="1" ht="123.75" x14ac:dyDescent="0.25">
      <c r="A285" s="4" t="s">
        <v>90</v>
      </c>
      <c r="B285" s="4"/>
      <c r="C285" s="4"/>
      <c r="D285" s="4"/>
      <c r="E285" s="8" t="s">
        <v>89</v>
      </c>
      <c r="F285" s="7" t="s">
        <v>88</v>
      </c>
      <c r="G285" s="7" t="s">
        <v>87</v>
      </c>
      <c r="H285" s="7" t="s">
        <v>86</v>
      </c>
      <c r="I285" s="7" t="s">
        <v>85</v>
      </c>
      <c r="J285" s="5">
        <v>100</v>
      </c>
      <c r="K285" s="6" t="s">
        <v>84</v>
      </c>
      <c r="L285" s="5"/>
      <c r="M285" s="5"/>
      <c r="N285" s="5"/>
      <c r="O285" s="5"/>
      <c r="P285" s="5"/>
      <c r="Q285" s="5"/>
      <c r="R285" s="5"/>
      <c r="S285" s="5"/>
      <c r="T285" s="5"/>
      <c r="U285" s="5"/>
      <c r="V285" s="5"/>
      <c r="W285" s="5"/>
      <c r="X285" s="5"/>
      <c r="Y285" s="5"/>
    </row>
    <row r="286" spans="1:25" s="2" customFormat="1" ht="135" x14ac:dyDescent="0.25">
      <c r="A286" s="4" t="s">
        <v>83</v>
      </c>
      <c r="B286" s="4"/>
      <c r="C286" s="4"/>
      <c r="D286" s="4"/>
      <c r="E286" s="8" t="s">
        <v>82</v>
      </c>
      <c r="F286" s="7" t="s">
        <v>81</v>
      </c>
      <c r="G286" s="7" t="s">
        <v>80</v>
      </c>
      <c r="H286" s="7" t="s">
        <v>79</v>
      </c>
      <c r="I286" s="7" t="s">
        <v>78</v>
      </c>
      <c r="J286" s="5">
        <v>100</v>
      </c>
      <c r="K286" s="6" t="s">
        <v>77</v>
      </c>
      <c r="L286" s="5"/>
      <c r="M286" s="5"/>
      <c r="N286" s="5"/>
      <c r="O286" s="5"/>
      <c r="P286" s="5"/>
      <c r="Q286" s="5"/>
      <c r="R286" s="5"/>
      <c r="S286" s="5"/>
      <c r="T286" s="5"/>
      <c r="U286" s="5"/>
      <c r="V286" s="5"/>
      <c r="W286" s="5"/>
      <c r="X286" s="5"/>
      <c r="Y286" s="5"/>
    </row>
    <row r="287" spans="1:25" s="2" customFormat="1" ht="225" x14ac:dyDescent="0.25">
      <c r="A287" s="4">
        <v>157</v>
      </c>
      <c r="B287" s="4"/>
      <c r="C287" s="4"/>
      <c r="D287" s="8" t="s">
        <v>76</v>
      </c>
      <c r="E287" s="8"/>
      <c r="F287" s="7" t="s">
        <v>75</v>
      </c>
      <c r="G287" s="7" t="s">
        <v>17</v>
      </c>
      <c r="H287" s="7" t="s">
        <v>74</v>
      </c>
      <c r="I287" s="7" t="s">
        <v>61</v>
      </c>
      <c r="J287" s="5">
        <v>50</v>
      </c>
      <c r="K287" s="6" t="s">
        <v>73</v>
      </c>
      <c r="L287" s="5"/>
      <c r="M287" s="5"/>
      <c r="N287" s="5"/>
      <c r="O287" s="5"/>
      <c r="P287" s="5"/>
      <c r="Q287" s="5"/>
      <c r="R287" s="5"/>
      <c r="S287" s="5"/>
      <c r="T287" s="5"/>
      <c r="U287" s="5"/>
      <c r="V287" s="5"/>
      <c r="W287" s="5"/>
      <c r="X287" s="5"/>
      <c r="Y287" s="5"/>
    </row>
    <row r="288" spans="1:25" s="2" customFormat="1" ht="180" x14ac:dyDescent="0.25">
      <c r="A288" s="4">
        <v>158</v>
      </c>
      <c r="B288" s="4"/>
      <c r="C288" s="4"/>
      <c r="D288" s="8" t="s">
        <v>72</v>
      </c>
      <c r="E288" s="8"/>
      <c r="F288" s="7" t="s">
        <v>71</v>
      </c>
      <c r="G288" s="7" t="s">
        <v>63</v>
      </c>
      <c r="H288" s="7" t="s">
        <v>62</v>
      </c>
      <c r="I288" s="7" t="s">
        <v>61</v>
      </c>
      <c r="J288" s="5">
        <v>100</v>
      </c>
      <c r="K288" s="6" t="s">
        <v>70</v>
      </c>
      <c r="L288" s="5"/>
      <c r="M288" s="5"/>
      <c r="N288" s="5"/>
      <c r="O288" s="5"/>
      <c r="P288" s="5"/>
      <c r="Q288" s="5"/>
      <c r="R288" s="5"/>
      <c r="S288" s="5"/>
      <c r="T288" s="5"/>
      <c r="U288" s="5"/>
      <c r="V288" s="5"/>
      <c r="W288" s="5"/>
      <c r="X288" s="5"/>
      <c r="Y288" s="5"/>
    </row>
    <row r="289" spans="1:25" s="2" customFormat="1" ht="330" x14ac:dyDescent="0.25">
      <c r="A289" s="4">
        <v>159</v>
      </c>
      <c r="B289" s="4"/>
      <c r="C289" s="4"/>
      <c r="D289" s="8" t="s">
        <v>69</v>
      </c>
      <c r="E289" s="8"/>
      <c r="F289" s="7" t="s">
        <v>68</v>
      </c>
      <c r="G289" s="7" t="s">
        <v>67</v>
      </c>
      <c r="H289" s="7" t="s">
        <v>34</v>
      </c>
      <c r="I289" s="7" t="s">
        <v>47</v>
      </c>
      <c r="J289" s="5">
        <v>50</v>
      </c>
      <c r="K289" s="6" t="s">
        <v>66</v>
      </c>
      <c r="L289" s="5"/>
      <c r="M289" s="5"/>
      <c r="N289" s="5"/>
      <c r="O289" s="5"/>
      <c r="P289" s="5"/>
      <c r="Q289" s="5"/>
      <c r="R289" s="5"/>
      <c r="S289" s="5"/>
      <c r="T289" s="5"/>
      <c r="U289" s="5"/>
      <c r="V289" s="5"/>
      <c r="W289" s="5"/>
      <c r="X289" s="5"/>
      <c r="Y289" s="5"/>
    </row>
    <row r="290" spans="1:25" s="2" customFormat="1" ht="165" x14ac:dyDescent="0.25">
      <c r="A290" s="4">
        <v>160</v>
      </c>
      <c r="B290" s="4"/>
      <c r="C290" s="4"/>
      <c r="D290" s="8" t="s">
        <v>65</v>
      </c>
      <c r="E290" s="8"/>
      <c r="F290" s="7" t="s">
        <v>64</v>
      </c>
      <c r="G290" s="7" t="s">
        <v>63</v>
      </c>
      <c r="H290" s="7" t="s">
        <v>62</v>
      </c>
      <c r="I290" s="7" t="s">
        <v>61</v>
      </c>
      <c r="J290" s="5">
        <v>0</v>
      </c>
      <c r="K290" s="6" t="s">
        <v>60</v>
      </c>
      <c r="L290" s="5"/>
      <c r="M290" s="5"/>
      <c r="N290" s="5"/>
      <c r="O290" s="5"/>
      <c r="P290" s="5"/>
      <c r="Q290" s="5"/>
      <c r="R290" s="5"/>
      <c r="S290" s="5"/>
      <c r="T290" s="5"/>
      <c r="U290" s="5"/>
      <c r="V290" s="5"/>
      <c r="W290" s="5"/>
      <c r="X290" s="5"/>
      <c r="Y290" s="5"/>
    </row>
    <row r="291" spans="1:25" s="9" customFormat="1" ht="80.25" customHeight="1" x14ac:dyDescent="0.25">
      <c r="A291" s="15">
        <v>161</v>
      </c>
      <c r="B291" s="15"/>
      <c r="C291" s="14"/>
      <c r="D291" s="14" t="s">
        <v>59</v>
      </c>
      <c r="E291" s="14"/>
      <c r="F291" s="13" t="s">
        <v>59</v>
      </c>
      <c r="G291" s="12"/>
      <c r="H291" s="12"/>
      <c r="I291" s="12"/>
      <c r="J291" s="11">
        <f>AVERAGE(J292:J293)</f>
        <v>75</v>
      </c>
      <c r="K291" s="10"/>
      <c r="L291" s="11"/>
      <c r="M291" s="10"/>
      <c r="N291" s="11"/>
      <c r="O291" s="10"/>
      <c r="P291" s="11"/>
      <c r="Q291" s="10"/>
      <c r="R291" s="11"/>
      <c r="S291" s="10"/>
      <c r="T291" s="11"/>
      <c r="U291" s="10"/>
      <c r="V291" s="11"/>
      <c r="W291" s="10"/>
      <c r="X291" s="11"/>
      <c r="Y291" s="10"/>
    </row>
    <row r="292" spans="1:25" s="2" customFormat="1" ht="105" x14ac:dyDescent="0.25">
      <c r="A292" s="4" t="s">
        <v>58</v>
      </c>
      <c r="B292" s="4"/>
      <c r="C292" s="4"/>
      <c r="D292" s="4"/>
      <c r="E292" s="8" t="s">
        <v>57</v>
      </c>
      <c r="F292" s="7" t="s">
        <v>56</v>
      </c>
      <c r="G292" s="7" t="s">
        <v>55</v>
      </c>
      <c r="H292" s="7" t="s">
        <v>54</v>
      </c>
      <c r="I292" s="7" t="s">
        <v>53</v>
      </c>
      <c r="J292" s="5">
        <v>100</v>
      </c>
      <c r="K292" s="6" t="s">
        <v>52</v>
      </c>
      <c r="L292" s="5"/>
      <c r="M292" s="5"/>
      <c r="N292" s="5"/>
      <c r="O292" s="5"/>
      <c r="P292" s="5"/>
      <c r="Q292" s="5"/>
      <c r="R292" s="5"/>
      <c r="S292" s="5"/>
      <c r="T292" s="5"/>
      <c r="U292" s="5"/>
      <c r="V292" s="5"/>
      <c r="W292" s="5"/>
      <c r="X292" s="5"/>
      <c r="Y292" s="5"/>
    </row>
    <row r="293" spans="1:25" s="2" customFormat="1" ht="210" x14ac:dyDescent="0.25">
      <c r="A293" s="4" t="s">
        <v>51</v>
      </c>
      <c r="B293" s="4"/>
      <c r="C293" s="4"/>
      <c r="D293" s="4"/>
      <c r="E293" s="8" t="s">
        <v>50</v>
      </c>
      <c r="F293" s="7" t="s">
        <v>49</v>
      </c>
      <c r="G293" s="7" t="s">
        <v>48</v>
      </c>
      <c r="H293" s="7" t="s">
        <v>34</v>
      </c>
      <c r="I293" s="7" t="s">
        <v>47</v>
      </c>
      <c r="J293" s="5">
        <v>50</v>
      </c>
      <c r="K293" s="6" t="s">
        <v>46</v>
      </c>
      <c r="L293" s="5"/>
      <c r="M293" s="5"/>
      <c r="N293" s="5"/>
      <c r="O293" s="5"/>
      <c r="P293" s="5"/>
      <c r="Q293" s="5"/>
      <c r="R293" s="5"/>
      <c r="S293" s="5"/>
      <c r="T293" s="5"/>
      <c r="U293" s="5"/>
      <c r="V293" s="5"/>
      <c r="W293" s="5"/>
      <c r="X293" s="5"/>
      <c r="Y293" s="5"/>
    </row>
    <row r="294" spans="1:25" s="16" customFormat="1" ht="45" x14ac:dyDescent="0.25">
      <c r="A294" s="19"/>
      <c r="B294" s="19"/>
      <c r="C294" s="20" t="s">
        <v>45</v>
      </c>
      <c r="D294" s="19"/>
      <c r="E294" s="19"/>
      <c r="F294" s="19" t="s">
        <v>44</v>
      </c>
      <c r="G294" s="19"/>
      <c r="H294" s="19"/>
      <c r="I294" s="19"/>
      <c r="J294" s="18">
        <f>AVERAGE(J295:J300)</f>
        <v>54.166666666666664</v>
      </c>
      <c r="K294" s="17"/>
      <c r="L294" s="18" t="e">
        <f>AVERAGE(L301:L313)</f>
        <v>#DIV/0!</v>
      </c>
      <c r="M294" s="17"/>
      <c r="N294" s="18" t="e">
        <f>AVERAGE(N301:N313)</f>
        <v>#DIV/0!</v>
      </c>
      <c r="O294" s="17"/>
      <c r="P294" s="18" t="e">
        <f>AVERAGE(P301:P313)</f>
        <v>#DIV/0!</v>
      </c>
      <c r="Q294" s="17"/>
      <c r="R294" s="18" t="e">
        <f>AVERAGE(R301:R313)</f>
        <v>#DIV/0!</v>
      </c>
      <c r="S294" s="17"/>
      <c r="T294" s="18" t="e">
        <f>AVERAGE(T301:T313)</f>
        <v>#DIV/0!</v>
      </c>
      <c r="U294" s="17"/>
      <c r="V294" s="18" t="e">
        <f>AVERAGE(V301:V313)</f>
        <v>#DIV/0!</v>
      </c>
      <c r="W294" s="17"/>
      <c r="X294" s="18" t="e">
        <f>AVERAGE(X301:X313)</f>
        <v>#DIV/0!</v>
      </c>
      <c r="Y294" s="17"/>
    </row>
    <row r="295" spans="1:25" s="2" customFormat="1" ht="292.5" x14ac:dyDescent="0.25">
      <c r="A295" s="4">
        <v>162</v>
      </c>
      <c r="B295" s="4"/>
      <c r="C295" s="4"/>
      <c r="D295" s="8" t="s">
        <v>43</v>
      </c>
      <c r="E295" s="8"/>
      <c r="F295" s="7" t="s">
        <v>42</v>
      </c>
      <c r="G295" s="7" t="s">
        <v>41</v>
      </c>
      <c r="H295" s="7" t="s">
        <v>40</v>
      </c>
      <c r="I295" s="7" t="s">
        <v>39</v>
      </c>
      <c r="J295" s="5">
        <v>100</v>
      </c>
      <c r="K295" s="6" t="s">
        <v>38</v>
      </c>
      <c r="L295" s="5"/>
      <c r="M295" s="5"/>
      <c r="N295" s="5"/>
      <c r="O295" s="5"/>
      <c r="P295" s="5"/>
      <c r="Q295" s="5"/>
      <c r="R295" s="5"/>
      <c r="S295" s="5"/>
      <c r="T295" s="5"/>
      <c r="U295" s="5"/>
      <c r="V295" s="5"/>
      <c r="W295" s="5"/>
      <c r="X295" s="5"/>
      <c r="Y295" s="5"/>
    </row>
    <row r="296" spans="1:25" s="2" customFormat="1" ht="255" x14ac:dyDescent="0.25">
      <c r="A296" s="4">
        <v>163</v>
      </c>
      <c r="B296" s="4"/>
      <c r="C296" s="4"/>
      <c r="D296" s="8" t="s">
        <v>37</v>
      </c>
      <c r="E296" s="8"/>
      <c r="F296" s="7" t="s">
        <v>36</v>
      </c>
      <c r="G296" s="7" t="s">
        <v>35</v>
      </c>
      <c r="H296" s="7" t="s">
        <v>34</v>
      </c>
      <c r="I296" s="7" t="s">
        <v>33</v>
      </c>
      <c r="J296" s="5">
        <v>100</v>
      </c>
      <c r="K296" s="6" t="s">
        <v>32</v>
      </c>
      <c r="L296" s="5"/>
      <c r="M296" s="5"/>
      <c r="N296" s="5"/>
      <c r="O296" s="5"/>
      <c r="P296" s="5"/>
      <c r="Q296" s="5"/>
      <c r="R296" s="5"/>
      <c r="S296" s="5"/>
      <c r="T296" s="5"/>
      <c r="U296" s="5"/>
      <c r="V296" s="5"/>
      <c r="W296" s="5"/>
      <c r="X296" s="5"/>
      <c r="Y296" s="5"/>
    </row>
    <row r="297" spans="1:25" s="2" customFormat="1" ht="105" x14ac:dyDescent="0.25">
      <c r="A297" s="4">
        <v>164</v>
      </c>
      <c r="B297" s="4"/>
      <c r="C297" s="4"/>
      <c r="D297" s="8" t="s">
        <v>31</v>
      </c>
      <c r="E297" s="8"/>
      <c r="F297" s="7" t="s">
        <v>30</v>
      </c>
      <c r="G297" s="7" t="s">
        <v>29</v>
      </c>
      <c r="H297" s="7" t="s">
        <v>28</v>
      </c>
      <c r="I297" s="7" t="s">
        <v>27</v>
      </c>
      <c r="J297" s="5">
        <v>0</v>
      </c>
      <c r="K297" s="6" t="s">
        <v>26</v>
      </c>
      <c r="L297" s="5"/>
      <c r="M297" s="5"/>
      <c r="N297" s="5"/>
      <c r="O297" s="5"/>
      <c r="P297" s="5"/>
      <c r="Q297" s="5"/>
      <c r="R297" s="5"/>
      <c r="S297" s="5"/>
      <c r="T297" s="5"/>
      <c r="U297" s="5"/>
      <c r="V297" s="5"/>
      <c r="W297" s="5"/>
      <c r="X297" s="5"/>
      <c r="Y297" s="5"/>
    </row>
    <row r="298" spans="1:25" s="2" customFormat="1" ht="146.25" x14ac:dyDescent="0.25">
      <c r="A298" s="4">
        <v>165</v>
      </c>
      <c r="B298" s="4"/>
      <c r="C298" s="4"/>
      <c r="D298" s="8" t="s">
        <v>25</v>
      </c>
      <c r="E298" s="8"/>
      <c r="F298" s="7" t="s">
        <v>24</v>
      </c>
      <c r="G298" s="7" t="s">
        <v>23</v>
      </c>
      <c r="H298" s="7" t="s">
        <v>22</v>
      </c>
      <c r="I298" s="7" t="s">
        <v>21</v>
      </c>
      <c r="J298" s="5">
        <v>50</v>
      </c>
      <c r="K298" s="6" t="s">
        <v>20</v>
      </c>
      <c r="L298" s="5"/>
      <c r="M298" s="5"/>
      <c r="N298" s="5"/>
      <c r="O298" s="5"/>
      <c r="P298" s="5"/>
      <c r="Q298" s="5"/>
      <c r="R298" s="5"/>
      <c r="S298" s="5"/>
      <c r="T298" s="5"/>
      <c r="U298" s="5"/>
      <c r="V298" s="5"/>
      <c r="W298" s="5"/>
      <c r="X298" s="5"/>
      <c r="Y298" s="5"/>
    </row>
    <row r="299" spans="1:25" s="2" customFormat="1" ht="191.25" x14ac:dyDescent="0.25">
      <c r="A299" s="4">
        <v>166</v>
      </c>
      <c r="B299" s="4"/>
      <c r="C299" s="4"/>
      <c r="D299" s="8" t="s">
        <v>19</v>
      </c>
      <c r="E299" s="8"/>
      <c r="F299" s="7" t="s">
        <v>18</v>
      </c>
      <c r="G299" s="7" t="s">
        <v>17</v>
      </c>
      <c r="H299" s="7" t="s">
        <v>16</v>
      </c>
      <c r="I299" s="7" t="s">
        <v>15</v>
      </c>
      <c r="J299" s="5">
        <v>50</v>
      </c>
      <c r="K299" s="6" t="s">
        <v>14</v>
      </c>
      <c r="L299" s="5"/>
      <c r="M299" s="5"/>
      <c r="N299" s="5"/>
      <c r="O299" s="5"/>
      <c r="P299" s="5"/>
      <c r="Q299" s="5"/>
      <c r="R299" s="5"/>
      <c r="S299" s="5"/>
      <c r="T299" s="5"/>
      <c r="U299" s="5"/>
      <c r="V299" s="5"/>
      <c r="W299" s="5"/>
      <c r="X299" s="5"/>
      <c r="Y299" s="5"/>
    </row>
    <row r="300" spans="1:25" s="9" customFormat="1" ht="80.25" customHeight="1" x14ac:dyDescent="0.25">
      <c r="A300" s="15">
        <v>167</v>
      </c>
      <c r="B300" s="15"/>
      <c r="C300" s="14"/>
      <c r="D300" s="14" t="s">
        <v>13</v>
      </c>
      <c r="E300" s="14"/>
      <c r="F300" s="13" t="s">
        <v>13</v>
      </c>
      <c r="G300" s="12"/>
      <c r="H300" s="12"/>
      <c r="I300" s="12"/>
      <c r="J300" s="11">
        <f>AVERAGE(J301:J302)</f>
        <v>25</v>
      </c>
      <c r="K300" s="10"/>
      <c r="L300" s="11"/>
      <c r="M300" s="10"/>
      <c r="N300" s="11"/>
      <c r="O300" s="10"/>
      <c r="P300" s="11"/>
      <c r="Q300" s="10"/>
      <c r="R300" s="11"/>
      <c r="S300" s="10"/>
      <c r="T300" s="11"/>
      <c r="U300" s="10"/>
      <c r="V300" s="11"/>
      <c r="W300" s="10"/>
      <c r="X300" s="11"/>
      <c r="Y300" s="10"/>
    </row>
    <row r="301" spans="1:25" s="2" customFormat="1" ht="330" x14ac:dyDescent="0.25">
      <c r="A301" s="4" t="s">
        <v>12</v>
      </c>
      <c r="B301" s="4"/>
      <c r="C301" s="4"/>
      <c r="D301" s="4"/>
      <c r="E301" s="8" t="s">
        <v>11</v>
      </c>
      <c r="F301" s="7" t="s">
        <v>10</v>
      </c>
      <c r="G301" s="7" t="s">
        <v>9</v>
      </c>
      <c r="H301" s="7" t="s">
        <v>2</v>
      </c>
      <c r="I301" s="7" t="s">
        <v>8</v>
      </c>
      <c r="J301" s="5">
        <v>50</v>
      </c>
      <c r="K301" s="6" t="s">
        <v>7</v>
      </c>
      <c r="L301" s="5"/>
      <c r="M301" s="5"/>
      <c r="N301" s="5"/>
      <c r="O301" s="5"/>
      <c r="P301" s="5"/>
      <c r="Q301" s="5"/>
      <c r="R301" s="5"/>
      <c r="S301" s="5"/>
      <c r="T301" s="5"/>
      <c r="U301" s="5"/>
      <c r="V301" s="5"/>
      <c r="W301" s="5"/>
      <c r="X301" s="5"/>
      <c r="Y301" s="5"/>
    </row>
    <row r="302" spans="1:25" s="2" customFormat="1" ht="120" x14ac:dyDescent="0.25">
      <c r="A302" s="4" t="s">
        <v>6</v>
      </c>
      <c r="B302" s="4"/>
      <c r="C302" s="4"/>
      <c r="D302" s="4"/>
      <c r="E302" s="8" t="s">
        <v>5</v>
      </c>
      <c r="F302" s="7" t="s">
        <v>4</v>
      </c>
      <c r="G302" s="7" t="s">
        <v>3</v>
      </c>
      <c r="H302" s="7" t="s">
        <v>2</v>
      </c>
      <c r="I302" s="7" t="s">
        <v>1</v>
      </c>
      <c r="J302" s="5">
        <v>0</v>
      </c>
      <c r="K302" s="6" t="s">
        <v>0</v>
      </c>
      <c r="L302" s="5"/>
      <c r="M302" s="5"/>
      <c r="N302" s="5"/>
      <c r="O302" s="5"/>
      <c r="P302" s="5"/>
      <c r="Q302" s="5"/>
      <c r="R302" s="5"/>
      <c r="S302" s="5"/>
      <c r="T302" s="5"/>
      <c r="U302" s="5"/>
      <c r="V302" s="5"/>
      <c r="W302" s="5"/>
      <c r="X302" s="5"/>
      <c r="Y302" s="5"/>
    </row>
  </sheetData>
  <hyperlinks>
    <hyperlink ref="K95" display=" LCO (language and culture of origin) courses are financially supported  either from countries of origin on the base of bilateral agreements with CH or from private /community initiatives (especially in the case of refugee flows and/or minority languages "/>
  </hyperlinks>
  <pageMargins left="0.7" right="0.7" top="0.75" bottom="0.75" header="0.3" footer="0.3"/>
  <pageSetup paperSize="9"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dcterms:created xsi:type="dcterms:W3CDTF">2015-06-04T11:50:08Z</dcterms:created>
  <dcterms:modified xsi:type="dcterms:W3CDTF">2015-06-04T13:30:59Z</dcterms:modified>
</cp:coreProperties>
</file>