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BG" sheetId="1" r:id="rId1"/>
  </sheets>
  <calcPr calcId="145621"/>
</workbook>
</file>

<file path=xl/calcChain.xml><?xml version="1.0" encoding="utf-8"?>
<calcChain xmlns="http://schemas.openxmlformats.org/spreadsheetml/2006/main">
  <c r="J6" i="1" l="1"/>
  <c r="J5" i="1" s="1"/>
  <c r="L6" i="1"/>
  <c r="N6" i="1"/>
  <c r="N5" i="1" s="1"/>
  <c r="P6" i="1"/>
  <c r="R6" i="1"/>
  <c r="R5" i="1" s="1"/>
  <c r="J12" i="1"/>
  <c r="L12" i="1"/>
  <c r="L5" i="1" s="1"/>
  <c r="N12" i="1"/>
  <c r="P12" i="1"/>
  <c r="P5" i="1" s="1"/>
  <c r="R12" i="1"/>
  <c r="J19" i="1"/>
  <c r="L19" i="1"/>
  <c r="N19" i="1"/>
  <c r="P19" i="1"/>
  <c r="R19" i="1"/>
  <c r="J25" i="1"/>
  <c r="L25" i="1"/>
  <c r="N25" i="1"/>
  <c r="P25" i="1"/>
  <c r="R25" i="1"/>
  <c r="L31" i="1"/>
  <c r="P31" i="1"/>
  <c r="P30" i="1" s="1"/>
  <c r="J35" i="1"/>
  <c r="J31" i="1" s="1"/>
  <c r="L35" i="1"/>
  <c r="N35" i="1"/>
  <c r="N31" i="1" s="1"/>
  <c r="P35" i="1"/>
  <c r="R35" i="1"/>
  <c r="R31" i="1" s="1"/>
  <c r="J42" i="1"/>
  <c r="J41" i="1" s="1"/>
  <c r="L42" i="1"/>
  <c r="N42" i="1"/>
  <c r="N41" i="1" s="1"/>
  <c r="P42" i="1"/>
  <c r="R42" i="1"/>
  <c r="R41" i="1" s="1"/>
  <c r="J49" i="1"/>
  <c r="L49" i="1"/>
  <c r="L41" i="1" s="1"/>
  <c r="N49" i="1"/>
  <c r="P49" i="1"/>
  <c r="P41" i="1" s="1"/>
  <c r="R49" i="1"/>
  <c r="J60" i="1"/>
  <c r="L60" i="1"/>
  <c r="N60" i="1"/>
  <c r="P60" i="1"/>
  <c r="R60" i="1"/>
  <c r="J66" i="1"/>
  <c r="L66" i="1"/>
  <c r="N66" i="1"/>
  <c r="P66" i="1"/>
  <c r="R66" i="1"/>
  <c r="J74" i="1"/>
  <c r="L74" i="1"/>
  <c r="N74" i="1"/>
  <c r="P74" i="1"/>
  <c r="R74" i="1"/>
  <c r="J81" i="1"/>
  <c r="N81" i="1"/>
  <c r="N73" i="1" s="1"/>
  <c r="R81" i="1"/>
  <c r="J83" i="1"/>
  <c r="L83" i="1"/>
  <c r="L81" i="1" s="1"/>
  <c r="N83" i="1"/>
  <c r="P83" i="1"/>
  <c r="P81" i="1" s="1"/>
  <c r="R83" i="1"/>
  <c r="J91" i="1"/>
  <c r="L91" i="1"/>
  <c r="L90" i="1" s="1"/>
  <c r="N91" i="1"/>
  <c r="P91" i="1"/>
  <c r="P90" i="1" s="1"/>
  <c r="R91" i="1"/>
  <c r="J94" i="1"/>
  <c r="J90" i="1" s="1"/>
  <c r="L94" i="1"/>
  <c r="N94" i="1"/>
  <c r="N90" i="1" s="1"/>
  <c r="P94" i="1"/>
  <c r="R94" i="1"/>
  <c r="R90" i="1" s="1"/>
  <c r="J100" i="1"/>
  <c r="L100" i="1"/>
  <c r="N100" i="1"/>
  <c r="P100" i="1"/>
  <c r="R100" i="1"/>
  <c r="J107" i="1"/>
  <c r="L107" i="1"/>
  <c r="L106" i="1" s="1"/>
  <c r="N107" i="1"/>
  <c r="P107" i="1"/>
  <c r="R107" i="1"/>
  <c r="J112" i="1"/>
  <c r="L112" i="1"/>
  <c r="N112" i="1"/>
  <c r="N106" i="1" s="1"/>
  <c r="P112" i="1"/>
  <c r="R112" i="1"/>
  <c r="L115" i="1"/>
  <c r="J116" i="1"/>
  <c r="J115" i="1" s="1"/>
  <c r="L116" i="1"/>
  <c r="N116" i="1"/>
  <c r="N115" i="1" s="1"/>
  <c r="P116" i="1"/>
  <c r="R116" i="1"/>
  <c r="R115" i="1" s="1"/>
  <c r="J128" i="1"/>
  <c r="L128" i="1"/>
  <c r="N128" i="1"/>
  <c r="P128" i="1"/>
  <c r="P115" i="1" s="1"/>
  <c r="R128" i="1"/>
  <c r="J134" i="1"/>
  <c r="L134" i="1"/>
  <c r="N134" i="1"/>
  <c r="P134" i="1"/>
  <c r="R134" i="1"/>
  <c r="J140" i="1"/>
  <c r="L140" i="1"/>
  <c r="N140" i="1"/>
  <c r="P140" i="1"/>
  <c r="R140" i="1"/>
  <c r="J147" i="1"/>
  <c r="L147" i="1"/>
  <c r="N147" i="1"/>
  <c r="P147" i="1"/>
  <c r="R147" i="1"/>
  <c r="J152" i="1"/>
  <c r="N152" i="1"/>
  <c r="N146" i="1" s="1"/>
  <c r="R152" i="1"/>
  <c r="J153" i="1"/>
  <c r="L153" i="1"/>
  <c r="L152" i="1" s="1"/>
  <c r="N153" i="1"/>
  <c r="P153" i="1"/>
  <c r="P152" i="1" s="1"/>
  <c r="R153" i="1"/>
  <c r="J163" i="1"/>
  <c r="J146" i="1" s="1"/>
  <c r="L163" i="1"/>
  <c r="N163" i="1"/>
  <c r="P163" i="1"/>
  <c r="R163" i="1"/>
  <c r="R146" i="1" s="1"/>
  <c r="J172" i="1"/>
  <c r="L172" i="1"/>
  <c r="N172" i="1"/>
  <c r="P172" i="1"/>
  <c r="R172" i="1"/>
  <c r="J177" i="1"/>
  <c r="L177" i="1"/>
  <c r="N177" i="1"/>
  <c r="P177" i="1"/>
  <c r="R177" i="1"/>
  <c r="J186" i="1"/>
  <c r="R186" i="1"/>
  <c r="J187" i="1"/>
  <c r="L187" i="1"/>
  <c r="L186" i="1" s="1"/>
  <c r="N187" i="1"/>
  <c r="P187" i="1"/>
  <c r="P186" i="1" s="1"/>
  <c r="R187" i="1"/>
  <c r="J193" i="1"/>
  <c r="L193" i="1"/>
  <c r="N193" i="1"/>
  <c r="N186" i="1" s="1"/>
  <c r="P193" i="1"/>
  <c r="R193" i="1"/>
  <c r="L203" i="1"/>
  <c r="P203" i="1"/>
  <c r="J208" i="1"/>
  <c r="J203" i="1" s="1"/>
  <c r="L208" i="1"/>
  <c r="N208" i="1"/>
  <c r="N203" i="1" s="1"/>
  <c r="P208" i="1"/>
  <c r="R208" i="1"/>
  <c r="R203" i="1" s="1"/>
  <c r="L212" i="1"/>
  <c r="P212" i="1"/>
  <c r="J213" i="1"/>
  <c r="J212" i="1" s="1"/>
  <c r="L213" i="1"/>
  <c r="N213" i="1"/>
  <c r="N212" i="1" s="1"/>
  <c r="P213" i="1"/>
  <c r="R213" i="1"/>
  <c r="R212" i="1" s="1"/>
  <c r="J218" i="1"/>
  <c r="J217" i="1" s="1"/>
  <c r="L218" i="1"/>
  <c r="N218" i="1"/>
  <c r="N217" i="1" s="1"/>
  <c r="P218" i="1"/>
  <c r="R218" i="1"/>
  <c r="R217" i="1" s="1"/>
  <c r="J225" i="1"/>
  <c r="L225" i="1"/>
  <c r="N225" i="1"/>
  <c r="P225" i="1"/>
  <c r="P217" i="1" s="1"/>
  <c r="R225" i="1"/>
  <c r="J231" i="1"/>
  <c r="L231" i="1"/>
  <c r="N231" i="1"/>
  <c r="P231" i="1"/>
  <c r="R231" i="1"/>
  <c r="J240" i="1"/>
  <c r="L240" i="1"/>
  <c r="L217" i="1" s="1"/>
  <c r="N240" i="1"/>
  <c r="P240" i="1"/>
  <c r="R240" i="1"/>
  <c r="J252" i="1"/>
  <c r="J251" i="1" s="1"/>
  <c r="J256" i="1"/>
  <c r="J260" i="1"/>
  <c r="L260" i="1"/>
  <c r="L256" i="1" s="1"/>
  <c r="N260" i="1"/>
  <c r="N256" i="1" s="1"/>
  <c r="P260" i="1"/>
  <c r="P256" i="1" s="1"/>
  <c r="R260" i="1"/>
  <c r="R256" i="1" s="1"/>
  <c r="T260" i="1"/>
  <c r="T256" i="1" s="1"/>
  <c r="V260" i="1"/>
  <c r="V256" i="1" s="1"/>
  <c r="X260" i="1"/>
  <c r="X256" i="1" s="1"/>
  <c r="J267" i="1"/>
  <c r="J269" i="1"/>
  <c r="J273" i="1"/>
  <c r="J277" i="1"/>
  <c r="J280" i="1"/>
  <c r="P283" i="1"/>
  <c r="X283" i="1"/>
  <c r="J284" i="1"/>
  <c r="J283" i="1" s="1"/>
  <c r="J291" i="1"/>
  <c r="L294" i="1"/>
  <c r="L283" i="1" s="1"/>
  <c r="N294" i="1"/>
  <c r="N283" i="1" s="1"/>
  <c r="P294" i="1"/>
  <c r="R294" i="1"/>
  <c r="R283" i="1" s="1"/>
  <c r="T294" i="1"/>
  <c r="T283" i="1" s="1"/>
  <c r="V294" i="1"/>
  <c r="V283" i="1" s="1"/>
  <c r="X294" i="1"/>
  <c r="J300" i="1"/>
  <c r="J294" i="1" s="1"/>
  <c r="T251" i="1" l="1"/>
  <c r="T250" i="1" s="1"/>
  <c r="T252" i="1"/>
  <c r="L251" i="1"/>
  <c r="L250" i="1" s="1"/>
  <c r="L252" i="1"/>
  <c r="N176" i="1"/>
  <c r="R176" i="1"/>
  <c r="L146" i="1"/>
  <c r="R251" i="1"/>
  <c r="R250" i="1" s="1"/>
  <c r="R252" i="1"/>
  <c r="J176" i="1"/>
  <c r="L176" i="1"/>
  <c r="P106" i="1"/>
  <c r="R73" i="1"/>
  <c r="P73" i="1"/>
  <c r="R30" i="1"/>
  <c r="J30" i="1"/>
  <c r="J2" i="1" s="1"/>
  <c r="X251" i="1"/>
  <c r="X250" i="1" s="1"/>
  <c r="X252" i="1"/>
  <c r="P251" i="1"/>
  <c r="P250" i="1" s="1"/>
  <c r="P252" i="1"/>
  <c r="P146" i="1"/>
  <c r="V251" i="1"/>
  <c r="V250" i="1" s="1"/>
  <c r="V252" i="1"/>
  <c r="N251" i="1"/>
  <c r="N250" i="1" s="1"/>
  <c r="N252" i="1"/>
  <c r="J250" i="1"/>
  <c r="P176" i="1"/>
  <c r="P2" i="1" s="1"/>
  <c r="R106" i="1"/>
  <c r="J106" i="1"/>
  <c r="J73" i="1"/>
  <c r="L73" i="1"/>
  <c r="L2" i="1" s="1"/>
  <c r="N30" i="1"/>
  <c r="N2" i="1" s="1"/>
  <c r="L30" i="1"/>
  <c r="R2" i="1"/>
  <c r="J3" i="1" l="1"/>
</calcChain>
</file>

<file path=xl/sharedStrings.xml><?xml version="1.0" encoding="utf-8"?>
<sst xmlns="http://schemas.openxmlformats.org/spreadsheetml/2006/main" count="1551" uniqueCount="1137">
  <si>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</si>
  <si>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</si>
  <si>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</si>
  <si>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</si>
  <si>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</si>
  <si>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</si>
  <si>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</si>
  <si>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</si>
  <si>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</si>
  <si>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</si>
  <si>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</si>
  <si>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</si>
  <si>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</si>
  <si>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</si>
  <si>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</si>
  <si>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</si>
  <si>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</si>
  <si>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Minority health is addressed through additional services provided by health mediators who are part of the National Network of Health Mediators managed by the Ministry of Healthcare funded with EU funds. At present they are 130 people covering the whole country. The number is insufficient to cover the 700,000 Roma who are in need of health mediation. However, according to recent evaluation and monitoring the results of the programme are positive.
The main NGO activities in regard to minority oriented health initiatives are funded by the Global Fund and cover risk groups in regard to HIV and tuberculosis. Over the last years there have been ten organizations across the country which work on Component 5: Decreasing vulnerability to HIV for people from the Roma community, who are in the highest risk group. The main activities include screenings, prevention, information sharing, and assistance in the process of treatment. The organizations work with health mediators from the community who have established relationships of trust. The projects are funded by the Global Fund which is planning to stop funding for Bulgaria over the next two years, at which point the state should take over. NGO representatives and experts do not think that the state is ready to take over such initiatives.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</si>
  <si>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</si>
  <si>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</si>
  <si>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</si>
  <si>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</si>
  <si>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</si>
  <si>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 xml:space="preserve">Health in all policies approach is underdeveloped.  Attention to the importance of health problems is paid in strategic policy documents that address ethnic groups (who are Bulgarian citizens) in a more general way. Migrant health is of no concern in any of these documents.
- The National Strategy for People with Unequal Social Status from Ethnic Minorities identifies the specific health problems of certain ethnic groups (Roma and Turkish minority) due to poverty, lifestyle, level of education, types of higher risk employment, higher mobility, limited access to health care etc.
- A number of National Programmes have been developed with an emphasis on ethnic minorities aiming at prevention and early diagnosis of HIV and STD, tuberculosis, infectious diseases, drug addition, smoking
- The National Roma Integration Strategy and the Decade of Roma Inclusion initiatives take into account ethnic minorities health concerns.
- NGOs like Open Society Institute have funded a number of targeted campaigns and projects on Roma health.
</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</si>
  <si>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</si>
  <si>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</si>
  <si>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</si>
  <si>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</si>
  <si>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</si>
  <si>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A, B, C (only for ethnic minorities)
A number of state and international organizations supported studies have been conducted on ethnic minorities’ health. The focus is on Roma and Turkish minorities taking into account the specific health problems occurring, the various factors leading to such problems (including economic, cultural, education level and other social determinants), and the barriers to access to healthcare and health service provisions. Such research is taken into account when drafting strategic policy documents .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</si>
  <si>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</si>
  <si>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</si>
  <si>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</si>
  <si>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</si>
  <si>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</si>
  <si>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National surveys and the census include information on country of origin. Registration in the national health care system, registration for a GP, and other registration forms in hospitals and clinics require information on country of origin. Ethnicity or migrant status is not present as a mandatory field, hence there is no information available in the records.
It is unclear whether there is a statistically valid way to link this data in the format it is collected.
In addition, the MoI healthcare professionals exchange info with the Emergency Units in the regions where detention facilities are located.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</si>
  <si>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</si>
  <si>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</si>
  <si>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</si>
  <si>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</si>
  <si>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</si>
  <si>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</si>
  <si>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</si>
  <si>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</si>
  <si>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</si>
  <si>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</si>
  <si>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</si>
  <si>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</si>
  <si>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</si>
  <si>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</si>
  <si>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</si>
  <si>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</si>
  <si>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</si>
  <si>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</si>
  <si>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</si>
  <si>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</si>
  <si>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</si>
  <si>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</si>
  <si>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</si>
  <si>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</si>
  <si>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There is no systematic policy encouraged involvement of migrants for provision of health care information, service design or delivery.
Practice: 
SAR hires interpreters paid by the  hour out of a pool of 30-40 people for various services related to asylum seekers. Some of these interpreters are with a refugee status or long-term residents. Currently there is a case of a Syrian doctor of migrant background hired in one of the SAR reception centres.
NGOs cooperate with refugees and migrants in projects employing social mediators and social workers (e.g. the BRC and the Council for Refugee Women).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</si>
  <si>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</si>
  <si>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</si>
  <si>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</si>
  <si>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</si>
  <si>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</si>
  <si>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Only a general mention in the Law for Health exists on respecting cultural, ethnic, and religious differences without further more concrete guidelines.</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</si>
  <si>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</si>
  <si>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</si>
  <si>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</si>
  <si>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 xml:space="preserve">While there is no provision in the law for guaranteed interpreting, there are a number of ways to act in individual cases. The BRC social mediators provided face-to-face interpreting services. Some doctors speak a number of languages, including English, French, Russian, but also a certain level of Arabic due to professional experience in the Middle East. There are also bilingual doctors, most often from Syrian origin. All these options rely on face-to-face interpreting and are sporadic and ad hoc. 
In the MoI detention centres for undocumented migrants the medical staff is not required to provide services in other language than Bulgarian. Some of their medical staff speaks English and/or Russian. There are no appointed interpreters in the SAR centres or in the MoI detention centres. Volunteers among the other migrants are used for interpreting. In the detention centre in Busmantsi there are two employees in the administration who assist informally with interpreting from Arabic and Farsi.
</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</si>
  <si>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</si>
  <si>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</si>
  <si>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</si>
  <si>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</si>
  <si>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</si>
  <si>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</si>
  <si>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Laws: Law for Health
Practice:
There is a gap in the law. Doctors are required to inform the patient in an “understandable and accessible language” on the procedures and conditions of treatment. Patients sign informed consent. However, no requirement for providing this information in particular language other than Bulgarian.
Research among asylum seekers shows that patients are not provided with any interpretation services when treated in hospitals , unless there is a volunteer or an NGO worker.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</si>
  <si>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</si>
  <si>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</si>
  <si>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</si>
  <si>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</si>
  <si>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</si>
  <si>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</si>
  <si>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</si>
  <si>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</si>
  <si>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</si>
  <si>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</si>
  <si>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</si>
  <si>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</si>
  <si>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</si>
  <si>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</si>
  <si>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</si>
  <si>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</si>
  <si>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</si>
  <si>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</si>
  <si>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</si>
  <si>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</si>
  <si>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</si>
  <si>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</si>
  <si>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</si>
  <si>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</si>
  <si>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</si>
  <si>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</si>
  <si>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</si>
  <si>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There is no state policy for cultural mediators and no provision in the law. The old Integration Programme for protection status holders did not explicitly include cultural mediators.
Where available, they are appointed by NGOs and cover predominantly asylum seekers and protection status holders.
The BRC ran an ERF project for social mediators who served as cultural mediators and facilitated access to healthcare.
CRW works through funding by UNHCR and through volunteers.
The NGOs’ mediators programmes depend on project funding and project cycles, and are thus unsustainable and short-term rather than systematic.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</si>
  <si>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</si>
  <si>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</si>
  <si>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</si>
  <si>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</si>
  <si>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</si>
  <si>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</si>
  <si>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</si>
  <si>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The above described efforts cover at best groups residing in SAR reception centres, i.e. asylum seekers or status holders residing in the camps. Status holders who used to be part of the Integration Programme also had access to leaflets and information materials on the territory of the Integration centre. 
TCN who are legal migrants and undocumented migrants, who do not visit such points, are not covered in any way by the targeted information.
</t>
  </si>
  <si>
    <t xml:space="preserve">Groups reached by information for migrants on entitlements and use of health services 
A. Legal migrants
B. Asylum seekers
C. Undocumented migrants
Skip this question if answered Option 3 in previous questions
</t>
  </si>
  <si>
    <t>c. Groups</t>
  </si>
  <si>
    <t>153c</t>
  </si>
  <si>
    <t>Where information is available, it is mainly in English, French, and Arabic, occasionally in Farsi.</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</si>
  <si>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</si>
  <si>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</si>
  <si>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</si>
  <si>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</si>
  <si>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</si>
  <si>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</si>
  <si>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D
There is no systematic policy for health education or health promotion specifically targeted for migrants through state institutions.
Some informal and inconsistent efforts are being made by doctors in the camps (i.e. refers only to asylum seekers and refugees still residing in the camps) to provide information about climate specifics and methods for avoiding flu in cold weather. Same is done on an ad-hoc and sporadic basis by social workers and volunteers. Sporadic brochures are printed by BRC and other NGOs, which are disseminated by SAR.There are information boards in the MoI detention centres with basic health information. Yet, there are no systematic campaigns or brochure dissemination.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</si>
  <si>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</si>
  <si>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</si>
  <si>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</si>
  <si>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</si>
  <si>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</si>
  <si>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Asylum seekers</t>
  </si>
  <si>
    <t xml:space="preserve">Groups reached by information for migrants on entitlements and use of health services 
A. Legal migrants
B. Asylum seekers
C. Undocumented migrants
Skip this question if answered Option 3 in previous questions.
</t>
  </si>
  <si>
    <t>152c</t>
  </si>
  <si>
    <t xml:space="preserve">Leaflets and posters disseminated in SAR centres are in English, French, Arabic and Farsi. One of the doctors in the camps is of Syrian origin and speaks Arabic.
</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</si>
  <si>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</si>
  <si>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</si>
  <si>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Notes: State institutions do not provide targeted information for migrants in a systematic way through state campaigns or special policies. Information is mainly disseminated by NGOs or volunteers
Information is targeted by SAR to asylum seekers and used to include protection status holders until the end of 2013.SAR medical staff informs asylum seekers of their entitlements. SAR has posters with basic information on health and entitlements of asylum seekers’ in its reception centres. 
Until 2013 SAR used to provide detailed information on status holders’ entitlements adapted in content and translated into several languages in its Integration Centre in Sofia. Since the National Integration Programme is now under reform and is no longer going to be run by SAR, it is unclear whether SAR will continue to provide such updated information for status-holders. The new Programme involves a more de-centred approach geographically and will be run by the Ministry of Labour and Social Policy and implemented by the municipalities. However, the Programme has not been approved by the Parliament yet, and it is unclear when it will start functioning. At present, new protection status holders are in a state of limbo in terms of information provision.
There are ten social workers appointed by SAR, spread between the receptions centres and the integration centre (but not covering all the centres) who should provide information about legal entitlements among their other tasks.
Practice: While there is no consistent state policy for providing targeted information, a number of NGOs and international organizations, as well as volunteers, provide on the spot and written information to different groups of migrants.
IOM and UNHCR issue brochures and posters on access to health care which SAR distributes in its facilities.
BRC provides information services for asylum seekers and refugees through its Migrant-Refugee Unit. Additionally, it ran an ERF funded project for social counselling. It involved predominantly assistance in access to health care and information on entitlements, with 10 social mediators covering 5 main languages of asylum seekers and protection status holders) in 2012. Currently it has appointed social workers in the seven refugee camps who also give consultations on health care entitlements.
The Council of Refugee Women (CRW) provides information on individual meetings to asylum seekers and refugees, and possibly undocumented migrants off the record.
MSF provided health support through a contract with SAR from November 2013 to April 2014 on the territory of the camps. They provided health education and promotion for the duration of their mission for the residents in the camps.
Consistent social counselling, including assistance in access to healthcare, is not part of the state policy, even though the Red Cross and MSF work in close cooperation with SAR.
Volunteer groups like Friends of the Refugees provide day-to-day support and information. The risk with such self-organized networks is that the information provided might not always be up-to-date or correct even when there are good intentions.
Drop-in Centres for information and consultations for refugees and asylum seekers living outside SAR centres have been established and planned since march 2014. There is one currently functioning in Sofia run by Caritas and BRC funded from March to December 2014. SAR officials reported that there is funding of 1.5 million euro from UNHCR for such centres planned for the following six years
</t>
  </si>
  <si>
    <t>152a</t>
  </si>
  <si>
    <t>Information for migrants concerning entitlements and use of health services</t>
  </si>
  <si>
    <t>a-c. Information for migrants concerning entitlements and use of health services</t>
  </si>
  <si>
    <t xml:space="preserve">Notes: Nothing is described in the laws or regulations on public health. Ministry of Health expert confirmed there are no such provisions
Practice: There is no information on special trainings or information provided to health care professionals across the health care system in a systematic way. GPs, emergency services and other medical staff are often not aware of the entitlements of different categories of migrants (even if information has been passed to their organizations) and refuse to treat them.  
Medical staff in SAR reception centres exchanges information with nearby GPs and informs GPs on migrants’ entitlements on a day-to-day basis. SAR employees report that due to their efforts GPs and medical staff in clinics and hospitals near to reception centres are informed on migrants’ entitlements.
NGO work: NGOs, international organizations and volunteers provide information to some health care professionals about migrants’ entitlements. For example the Bulgarian Red Cross (BRC) has specifically instructed its employees across the country on migrants’ rights and entitlements, especially since last year’s intensified flow of asylum seekers and the higher number of granted protection statuses.
Social workers and social mediators working for NGOs inform medical staff on an individual basis about migrants’ entitlements when accompanying migrants.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</si>
  <si>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</si>
  <si>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</si>
  <si>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</si>
  <si>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</si>
  <si>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</si>
  <si>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Undocumented migrants may have difficulty providing the required documentation.  Administrative discretion in granting or refusing care in certain cases applies to the extent that some GPs refuse to take up asylum seekers or legal migrants as patients (see question 2a). It also applies when judgements are made by medical staff about what is an “urgent” or “emergency” case</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</si>
  <si>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</si>
  <si>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</si>
  <si>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</si>
  <si>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</si>
  <si>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Administrative discretion in granting or refusing care in certain cases applies to the extent that some GPs refuse to take up asylum seekers or legal migrants as patients (see question 2a). It also applies when judgements are made by medical staff about what is an “urgent” or “emergency” case</t>
  </si>
  <si>
    <t>Administrative discretion and documentation for asylum-seekers</t>
  </si>
  <si>
    <t>Administrative discretion and documentation for legal migrants</t>
  </si>
  <si>
    <t xml:space="preserve">Law: Regulation 26 from 2007 for uninsured pregnant women; Child  Protection Law, Law for Health
Note: 
There is no specific legislation for undocumented migrants in relation to healthcare, therefore conclusions are to be deduced from the general laws and the practice.
Legal migrants with long-term and permanent residence permits, asylum seekers, and protection status holders enjoy the same vulnerable group’s entitlements as Bulgarian citizens based on their residence permits. This allows them access to healthcare equal to Bulgarian citizens.
These include:
-  A (basic prenatal and childbirth care). For those with health insurance, care is free. Pregnant women and mothers who are not insured have the right for limited care at hospitals and birth and post-natal care for free. (The pre-natal care includes one medical examination in a medical establishment of their choice, as well as free delivery in any of the state hospitals).This also includes babies. There is no special indication in the Regulation to the nationality or the residence status of the woman. Therefore A might by extension refer to undocumented migrants, but is not explicitly mentioned in the law. Any further costs are to be covered by the patient.
- B: Special treatment and screenings are available for infectious diseases like HIV, tuberculosis, etc. Same conditions apply irrespective of citizenship and migrant status.
- C: Children (until the age of 18) have the right to free healthcare without further health insurance contributions. This includes children of asylum seekers, protection status holders, and legal migrants with long-term and permanent residence permits. Children of undocumented TCN migrants are not mentioned in the law.
- D: There are special programmes for victims of trafficking specified in the Law. The law is not explicitly limited to Bulgarian citizens, but does not mention migrants of any status either. 
Others: The law on Health mentions ER services as available unconditionally for all, but to be paid for foreigners without long-term or permanent residence (by extension for undocumented migrants too), see 3b. 
Practice: For category A  NGOs report that there have been cases of undocumented pregnant women who have been treated in hospitals and have not been charged anything. 
For category C, reported children of undocumented migrants are very few. They are treated by ER services. If a more complex case arises, the child is referred to an asylum procedure based on a case-by-case decision by SAR and health services are covered by the state (reported in an interview with BRC expert)
There are no special entitlements for D for any of the categories of migrants. There are no reported cases of victims of human trafficking included in the programmes specified in the law. NGOs like ACET provide psychological counselling for victims of torture.  Asylum seekers, refugees and undocumented migrants in DC are often referred to them for consultations and treatment sessions.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</si>
  <si>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</si>
  <si>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</si>
  <si>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</si>
  <si>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</si>
  <si>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</si>
  <si>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</si>
  <si>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</si>
  <si>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</si>
  <si>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</si>
  <si>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</si>
  <si>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</si>
  <si>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</si>
  <si>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Laws:  Law for Health Insurance, Law for Health, Law for Foreigners
We describe here the entitlements for UDMs not living in detention centres (Category 2).
There are no statistics available for the number of undocumented migrants. Their total number is low (Baldwin-Edwards and Kraler 2009), and experts estimate that they are about 10-15 percent of the overall migrant population. (Dzengozova 2009:25) Speculating with the numbers for 2011-2013, and comparing this to the capacity of the two detention centres, (DC) the number of those outside DC could be up to ten times more. 
Category 1. Legal aspect: Undocumented migrants in detention centres (DC Lyubimets near the Bulgarian-Turkish border, and DC Busmantsi, near Sofia) have access to health care services free of charge, covered by the MoI. Medical staff (doctors and nurses) is appointed by the MoI Hospital. In Sofia, migrants are referred to the hospital when in need of specialists’ care or hospital treatment. Outside Sofia and in cases where the Mo hospital cannot provide a specialist, the MoI has agreements with local hospitals for referrals.  
Practice: According to doctors in the detention centres problems arise in the following cases: dental care, pregnant women and children’s treatment. The MoI hospital does not have maternal ward or obstetricians, neither a paediatrician. Referral to other hospitals is administratively and organizationally complicated. There is no established path to solve such cases and decisions are made case by case.
Migrants who have spent periods of time in the two detention centres have repeatedly reported that doctors do not refer them to specialists and to hospitals upon medical complaints, instead often prescribing ‘aspirin’ for all types of complaints .
Category 2:  Legal aspect: Undocumented migrants outside detention centres have no access to free health care and have to pay full costs at the point of use. As with legal migrants paying for services, the cost should be the same as for Bulgarian nationals, who are uninsured and are charged for medical services at the point of use. Emergency service has to be provided unconditionally, but has to be paid afterwards on rates defined by each health care establishment by TCN migrants without private insurance.
Practice: Interviews with GPs and other doctors demonstrate that there is a practice of treating undocumented migrants informally through out-of-pocket payment without registering them in the system. 
While the Emergency service should treat patients irrespective of their insurance or residence status, in practice there have been numerous complaints of people being turned back and refused care.   Cases of the Emergency services refusing to take uninsured patients have been reported extensively throughout the country not only in the case of migrants, but also in the case of uninsured Bulgarian citizens, especially in the case of the Roma.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</si>
  <si>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</si>
  <si>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</si>
  <si>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</si>
  <si>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</si>
  <si>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</si>
  <si>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</si>
  <si>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</si>
  <si>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</si>
  <si>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</si>
  <si>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</si>
  <si>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Asylum seekers: extent of coverage
Answer 0 if answered Option 3 in previous question.
</t>
  </si>
  <si>
    <t>b. Coverage for asylum-seekers</t>
  </si>
  <si>
    <t>146b</t>
  </si>
  <si>
    <t xml:space="preserve">Laws: Law for Asylum and Refugees
Legal Aspect: Asylum seekers are covered by the National Health Insurance system during the period of the asylum application procedure and are treated the same way as insured Bulgarian citizens. Based on information provided by the State Agency for Refugees (SAR) monthly contributions are paid by the National Revenues Agency (NRA). Asylum seekers have the right to register for a GP and have access to all medical services same as Bulgarian citizens.  Those who live in the SAR reception and residence centres also have access to medical staff in the camps.
Practice: Full enjoyment of entitlements depends on completion of registration in the Health Insrunace System. Full access may also be harder for asylum seekers not living in a reception centres because they may be unable to find a GP.
There is up to 2-months delay in the communication between SAR, NRA, and hindering registration in the Health Insurance System which complicated access to medical services.  In such cases NRA can provide asylum seekers with a document certifying the health insurance status. In practice, there have been reports by asylum seekers and by volunteers that proving a health insurance status is delayed even through this additional administrative step, allowing for some cases of patients to be left without treatment in the initial period. Asylum seekers residing in SAR reception centres are usually first referred to the medical staff in the camps. Those living on external addresses have no access to the camp medical staff. 
Other problems include: GPs reluctance to take up new patients among the asylum seekers (with change of status and address, they might change GP), insufficient numbers of GPs in the neighbouring to SAR camps clinics, GPs refusing to treat asylum seekers not being informed on asylum seekers’ entitlements. 
Note: Asylum seekers do not have to contribute to the healthcare system monthly instalments like most of the Bulgarian nationals. The costs are covered by the state through NRA (see comments in 2a).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</si>
  <si>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</si>
  <si>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</si>
  <si>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</si>
  <si>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</si>
  <si>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</si>
  <si>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</si>
  <si>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</si>
  <si>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</si>
  <si>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</si>
  <si>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</si>
  <si>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Laws: Law for Health, Law for Foreigners, Law for Health Insurance. 
Notes: Different regulations apply for transit, short-term (90 days) or prolonged (1 year) residence permit holders on one hand, and for long-term (5 years) and permanent residence permit holders on the other hand. Based on statistics provided by the Ministry of Interior (MoI) for the period of 2011-2013, the number of residence permits issued to TCN in the first category is much higher than permits for the second category (roughly close to 42,000 against about 12,000 ). We describe the entitlements that are conditional on belonging to Category 2. 
Category 1: Transit, short-term (90 days) or prolonged (1 year) residence permit holders are obliged to have private medical insurance for the period of their stay and pay full cost at the point of use for services not covered by the private insurance. TCN can only apply for a prolonged-residence permit and have the right to a long-term one after the first 5 years. 
Category 2:  Long-term (with a permit for 5 years) and permanent (unlimited) residence permit holders are obliged to participate in the National Health Insurance system by paying monthly contributions. The obligation begins at the moment of issuing the permit. The basis for the contributions is calculated as for Bulgarian citizens – based on the type of employment contract and the income, or the minimum contribution, if such contract is not in place. The coverage and access to the healthcare system starts immediately after the person is registered and starts paying the contributions as long as there are regular monthly payments. Long-term residence permits are more often issued to EU citizen, hence the small number of such permits issued by MoI for TCN (433 for the three-year-period).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</si>
  <si>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</si>
  <si>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</si>
  <si>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</si>
  <si>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</si>
  <si>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</si>
  <si>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</si>
  <si>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</si>
  <si>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</si>
  <si>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</si>
  <si>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In law, can include measures aimed at protecting the distinctive identity of persons belonging to ethnic, religious and linguistic minorities, and their rights, alone or with other members of their groups, to preserve and develop their culture, to profess and exercise their religion, and to use their language; and measures in training or education aimed at guaranteeing the participation of persons belonging to ethnic minorities, as far as and as long as such measures are necessary.</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</si>
  <si>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</si>
  <si>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</si>
  <si>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</si>
  <si>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</si>
  <si>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 xml:space="preserve">The Protection Against Discrimination Act creates a duty for all authorities to take all necessary measures, incl. positive measures, to secure the aims of antidiscrimination law. There is no explicit b) obligation. </t>
  </si>
  <si>
    <t xml:space="preserve">2012: new provision in Protection Against Discrimination Act requiring all public authorities, including local governments, to respect the aim of not allowing any direct, or indirect discrimination, when drafting legislation, as well as when applying it. This general mainstreaming duty complements the original duty under the Act for all public authorities to take all possible and necessary measures to achieve the aims of the Act. Formally, this provides sufficient legal basis for bodies to revise any legislation that contradicts the Protection Against Discrimination Act. In practice, this has not been done. A failure to do so could be challenged before the Commission on general non-implementation grounds under the Protection Against Discrimination Act, there being no special provision on sanctions referring to this particular duty. The Commission could then make a declaration, and impose a sanction, as well as issue an instruction, or recommendation for implementation. </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</si>
  <si>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</si>
  <si>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</si>
  <si>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</si>
  <si>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There is no mechanism for ensuring legislation’s compatibility with anti-discrimination standards. There are a number of units within the executive dealing with equality, including a National Council for Cooperation on Ethnic and Demographic Issues (Council of Ministers), a Consultative Council on Education for Children and Students from Ethnic Minorities and a Centre for Educational Integration of Children and Students from Ethnic Minorities (Minister of Education), a Roma Public Council on Cultural Issues and a Council on Cultural Diversity (Minister of Culture), and a Demographic Development, Ethnic Issues, and Equal Opportunities Directorate (Minister of Labour and Social Policy).</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</si>
  <si>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</si>
  <si>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</si>
  <si>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</si>
  <si>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</si>
  <si>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</si>
  <si>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</si>
  <si>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B</t>
  </si>
  <si>
    <t>A and b</t>
  </si>
  <si>
    <t xml:space="preserve">Specialised body has the power to:  
a) instigate proceedings in own name  
b) lead own investigation </t>
  </si>
  <si>
    <t>Powers to instigate proceedings and enforce findings</t>
  </si>
  <si>
    <t>B or none</t>
  </si>
  <si>
    <t>A</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</si>
  <si>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</si>
  <si>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</si>
  <si>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</si>
  <si>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</si>
  <si>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</si>
  <si>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Only one (please specify)</t>
  </si>
  <si>
    <t>Specialised Body has the powers to assist victims by way of
a)  independent legal advice to victims on their case                                                     
b) independent investigation of the facts of the case</t>
  </si>
  <si>
    <t>Powers to assists victims</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</si>
  <si>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</si>
  <si>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</si>
  <si>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</si>
  <si>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</si>
  <si>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</si>
  <si>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</si>
  <si>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</si>
  <si>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 xml:space="preserve">Under the Protection Against Discrimination Act, victims are explicitly entitled to a), b), e), f), and h). Case law has also developed c) and g).   </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</si>
  <si>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</si>
  <si>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</si>
  <si>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</si>
  <si>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</si>
  <si>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</si>
  <si>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</si>
  <si>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</si>
  <si>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</si>
  <si>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</si>
  <si>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</si>
  <si>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</si>
  <si>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</si>
  <si>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</si>
  <si>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 xml:space="preserve">A, not b. Free legal representation in civil and administrative cases is generally provided where there is proof that a claimant has no means to afford it and where the interests of justice so require. In practice, the 'interests of justice' test can mean that access is the exception. Some categories of people, including those entitled to social assistance and residents of social institutions, are granted access to legal aid on those bases alone. Under the Administrative Procedure Code, in administrative cases a discrimination victim will have to pay for an interpreter unless an international treaty provides otherwise. Under the Civil Procedure Code, in civil cases a discrimination victim would arguably be exempt from interpreter expenses provided that the court recognizes their inability to pay. </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</si>
  <si>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</si>
  <si>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</si>
  <si>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</si>
  <si>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</si>
  <si>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National law implicitly permits any type of evidence in civil cases, including statistical evidence. There are no particular conditions for admission of statistics in lawsuits. The admission and evaluation of all evidence, implicitly including statistics, is left to judges’ discretion. While it would be exaggerated to say that the use of statistics is widespread, it is not uncommon. Neither judges, nor the equality body has found any problems with the use of statistics. Comparative law has not been a factor, either way.</t>
  </si>
  <si>
    <t>A or none</t>
  </si>
  <si>
    <t xml:space="preserve"> More than a,b </t>
  </si>
  <si>
    <t>Protection against victimisation in:       
a) employment                                            
b) vocational training                                
c) education                                               
d) services                                                  
e) goods</t>
  </si>
  <si>
    <t>Protection against victimisation</t>
  </si>
  <si>
    <t>National law makes no provision on testing. General civil evidentiary rules put no limit on the admissible types of proof. Therefore, testing, as well as any other type of evidentiary tool, is implicitly allowed as a matter of course. The admissibility and merit of testing data in a particular case will be for the court to decide. There is no controversy surrounding testing. The term ‘testing’ is generally unfamiliar, except to a limited number of NGO lawyers and activists. Evolution in public, and judicial, understanding and acceptance of testing for legal purposes as a theoretic concept is yet to be initiated. Yet, testing in practice has been successfully used in litigation. Both the civil courts and the equality body have unquestioningly admitted proof deriving from testing, including video recordings and witness testimony. 
The civil courts, including the Supreme Court of Cassation, have expressly rejected respondents’ allegations that activist testers are not credible as witnesses because of their professional commitment to rights defence, or because of the purposefulness of the testing exercise.  Judges have explicitly stated that as long as, based on an overall assessment of the case file, there is no evidence to refute testers’ allegations and testimonies, the latter have to be credited.  In a Roma access to employment case, the court expressly held that the testing carried out by the activist witnesses was justified by their involvement in rights work. Judges have expressly held that activist claimants of declared affiliation with Roma rights groups have suffered more serious non-pecuniary damages because their sensitivity to discrimination was exacerbated as a result of their rights work.  
Neither judges, nor the equality body has expressed misgivings about testing being potentially misleading or provocative. They have not stipulated methodological requirements or other guarantees against bias. All in all, they have responded to testing as a perfectly natural means to verify a complaint of discrimination. 
The equality body has not only unquestioningly accepted testing as a valid source of facts and evidence, but has done its own testing to verify complaints.  It has explicitly stated that testing results proving the invalidity of a respondent’s pretext constituted prima facie discrimination mandating a shift of the burden of proof.</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</si>
  <si>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</si>
  <si>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</si>
  <si>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</si>
  <si>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</si>
  <si>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 xml:space="preserve">Only a </t>
  </si>
  <si>
    <t>a) shift in burden of proof in judicial civil procedures                                        
b) shift in burden of proof in administrative procedures</t>
  </si>
  <si>
    <t xml:space="preserve">Shift in burden of proof in procedures </t>
  </si>
  <si>
    <t xml:space="preserve">Under the Protection Against Discrimination Act a complainant can choose for all grounds between the civil courts and the specialized equality body, the Protection Against Discrimination Commission, which is an adjudicator hearing cases in quasi-judicial, quasi-administrative proceedings. Under criminal law, only victims of race- and religion-based violence or incitement to hatred/ discrimination can ask for protection, and even then it is up to a public prosecutor to institute a case.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</si>
  <si>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</si>
  <si>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</si>
  <si>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</si>
  <si>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</si>
  <si>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</si>
  <si>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</si>
  <si>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</si>
  <si>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</si>
  <si>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Law covers access to and/or supply of goods and services available to the public, including housing:                                                              
a) race and ethnicity                                
b) religion and belief                                      
c) nationality</t>
  </si>
  <si>
    <t>Access to and supply of public goods and services, including housing</t>
  </si>
  <si>
    <t>Law covers social protection, including social security:                    
a) race and ethnicity                                
b) religion and belief                                   
c) nationality</t>
  </si>
  <si>
    <t xml:space="preserve">Social protection </t>
  </si>
  <si>
    <t>Law covers education (primary and secondary level):                          
a) race and ethnicity                                
b) religion and belief                                 
c) nationality</t>
  </si>
  <si>
    <t xml:space="preserve">Education </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</si>
  <si>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</si>
  <si>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</si>
  <si>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</si>
  <si>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</si>
  <si>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 xml:space="preserve">The Protection Against Discrimination Act does not specify that the victim can choose which ground to accentuate in proceedings. This is implicitly understood as a matter of course. All aspects of allegations are up to the claimant. </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</si>
  <si>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</si>
  <si>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</si>
  <si>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</si>
  <si>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</si>
  <si>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</si>
  <si>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 xml:space="preserve">The Protection Against Discrimination Act prohibits incitement to discrimination on all three grounds. However, it does not specifically prohibit incitement to hatred or violence. Incitement to hatred is banned under the Criminal Code but only on ethnic/racial and religious grounds, and not nationality. Incitement to violence is not specifically banned for any ground. Insults, threat and defamation would qualify as harassment under the Protection Against Discrimination Act, banned on all three grounds. Instigation to incitement is not specifically banned. The Protection Against Discrimination Act provides for specific liability for aiding and abetting acts of discrimination. Under the Criminal Code, general provisions on criminal attempt and aiding and abetting apply to incitement to hatred and discrimination. Racial profiling is not specifically banned but would be implied in the ban on direct discrimination.   </t>
  </si>
  <si>
    <t>See art.162 of the Penal Code, in force from 2011</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</si>
  <si>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</si>
  <si>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</si>
  <si>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</si>
  <si>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</si>
  <si>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</si>
  <si>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Anti-discrimination law applies to the public sector, including:                                     
a) Public bodies  
b) Police force</t>
  </si>
  <si>
    <t xml:space="preserve">Law applies to public sector </t>
  </si>
  <si>
    <t xml:space="preserve">Anti-discrimination law applies to natural and/or legal persons: 
a) In the private sector                          
b) Including private sector carrying out public sector activities                                          </t>
  </si>
  <si>
    <t xml:space="preserve">Law applies to natural&amp; legal persons </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</si>
  <si>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</si>
  <si>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</si>
  <si>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For nationality, however, the Protection Against Discrimination Act provides for an exception for any different treatment stipulated in the Constitution or other laws. While there are a number of legislative provisions for different treatment of non-nationals, in areas like voting rights, and access to civil service, this does not render nationality ineffective as a protected ground. This is so because the law still forbids the many more, indeed innumerable, instances in which private actors or authorities other than parliament could decide to differentiate against non-nationals.  </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</si>
  <si>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</si>
  <si>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</si>
  <si>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</si>
  <si>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</si>
  <si>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</si>
  <si>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</si>
  <si>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</si>
  <si>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</si>
  <si>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</si>
  <si>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</si>
  <si>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</si>
  <si>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</si>
  <si>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</si>
  <si>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</si>
  <si>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</si>
  <si>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</si>
  <si>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</si>
  <si>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Applicants for Bulgarian citizenship should present documents issued by relevant foreign authorities, certifying their release of former citizenship or declare their will to be released on acquiring Bulgarian citizenship. If no such document is applied, then it should be presented within a three-year period following receipt of the notification that the Citizenship Council with the Ministry of Justice has approved the application for Bulgarian citizenship (Art4, it.12 of Regulation No1 of 19.02.1999 for application of Chapter Five of the BCA).</t>
  </si>
  <si>
    <t>"Name of new law/policy:  Law on amendment of and addition to the Law on Foreign Nationals in the Republic of Bulgaria, introducing amendments to the Law on Bulgarian Citizenship
Date of adoption &amp; date of entry into force: 10.12.2013 &amp; 20.12.2013
Summary of changes:  Dual citizenship is allowed for certain categories of migrants in Bulgaria. According to the new Article 12, Paragraph 2 of the Law on Bulgarian Citizenship, the following groups of persons are exempted from the requirement to renounce one’s previous nationality:
1. Persons - spouses of Bulgarian citizens; 
2. Nationals of a Member State of the European Union, State Party to the Agreement on the European Economic Area or the Swiss Confederation; 
3. Nationals of countries with which Bulgaria has signed agreements, which establish reciprocity  .
Web-link: http://dv.parliament.bg/DVWeb/showMaterialDV.jsp;jsessionid=F80EC223696C1B82B239E5268A371544?idMat=81164 (Bulgarian text; no English language version has been accessible)
"</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</si>
  <si>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</si>
  <si>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</si>
  <si>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</si>
  <si>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</si>
  <si>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</si>
  <si>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</si>
  <si>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</si>
  <si>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</si>
  <si>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</si>
  <si>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Person who has acquired Bulgarian citizenship by naturalisation can be deprived of it if he is covicted by enacted sentence for severe crime against the Republic, on condition that he is abroad and does not remain without citizenship (Art.24 of BCA).</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</si>
  <si>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</si>
  <si>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</si>
  <si>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</si>
  <si>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</si>
  <si>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</si>
  <si>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</si>
  <si>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Revocation of naturalization may only be effected within 10 years from the acquisition of Bulgarian citizenship (Art.2 (2) of BCA).</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</si>
  <si>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</si>
  <si>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</si>
  <si>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</si>
  <si>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</si>
  <si>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</si>
  <si>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</si>
  <si>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Naturalization through which Bulgarian citizenship was acquired may be revoked if the person concerned has supplied information or facts serving as grounds for acquisition of Bulgarian citizenship which were established, through legal proceedings, to have been false (Art.22 (91), it.1 of BCA).</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</si>
  <si>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</si>
  <si>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</si>
  <si>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</si>
  <si>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</si>
  <si>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</si>
  <si>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</si>
  <si>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</si>
  <si>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The Bulgarian Citizenship Act does not stipulate the right to appeal in court the decision of the Citizenship Council on citizenship applications, as well as the proposal of the Minister of Justice to the President of the Republic of Bulgaria to issue or refuse acquisition, renew or withdraw Bulgarian citizenship (practice – Decision № 2247 of 06.03.2007 for administrative case No 2936/2006, III section of the Supreme Administrative Court).</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</si>
  <si>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</si>
  <si>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</si>
  <si>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</si>
  <si>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</si>
  <si>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</si>
  <si>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</si>
  <si>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</si>
  <si>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</si>
  <si>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</si>
  <si>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</si>
  <si>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 xml:space="preserve">The application of any person meeting the requirements for acquisition of Bulgarian citizenship through naturalization shall be refused if there are serious grounds to believe that due to his/her conduct he/she may constitute a threat to public order, public morals, public health or national security (Art.19 of BCA). </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</si>
  <si>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</si>
  <si>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</si>
  <si>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</si>
  <si>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The Minister of Justice shall make a proposal to the President of the Republic of Bulgaria to issue a decree on applications for acquisition of Bulgarian citizenship by naturalization within 18 months from the date of application ( Art. 35 (1), it.1 and (2) of BCA).</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</si>
  <si>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</si>
  <si>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</si>
  <si>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</si>
  <si>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</si>
  <si>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</si>
  <si>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</si>
  <si>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</si>
  <si>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Total cost including issuance of title: 175 euros: Under Tariff 1, fees collected by the Ministry of Justice for acquisition of Bulgarian citizenship are as follows: 
1. For application for Bulgarian citizenship: For persons up to 18 years of age and students up to 26 years of age – 10 BGN; Other persons – 100 BGN
2. For certificates for acquisition of Bulgarian citizenship:For persons up to 18 years of age and students up to 26 years of age – 20 BGN; Other persons – 250 BGN</t>
  </si>
  <si>
    <t>Higher costs
(please specify amount)</t>
  </si>
  <si>
    <t>Normal costs (please specify amount) ex. same as regular administrative fees</t>
  </si>
  <si>
    <t>No or nominal costs (please specify amount)</t>
  </si>
  <si>
    <t>Costs of application and/or issue of nationality title</t>
  </si>
  <si>
    <t>Costs of application</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</si>
  <si>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</si>
  <si>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</si>
  <si>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</si>
  <si>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</si>
  <si>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The foreign person should not have been sentenced by a Bulgarian court for a premeditated crime of a general nature and has not been the subject of criminal proceedings for such a crime unless the person concerned has been rehabilitated (Art.12, it.3 of the BCA).</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</si>
  <si>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</si>
  <si>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</si>
  <si>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</si>
  <si>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</si>
  <si>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</si>
  <si>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The foreign person is required to have an income and occupation enabling him/her to support himself/herself in the Republic of Bulgaria (Art.12, it.4 of the BCA)</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</si>
  <si>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</si>
  <si>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</si>
  <si>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</si>
  <si>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</si>
  <si>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</si>
  <si>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</si>
  <si>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</si>
  <si>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</si>
  <si>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</si>
  <si>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</si>
  <si>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</si>
  <si>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</si>
  <si>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</si>
  <si>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</si>
  <si>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</si>
  <si>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</si>
  <si>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</si>
  <si>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</si>
  <si>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</si>
  <si>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</si>
  <si>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</si>
  <si>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</si>
  <si>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</si>
  <si>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</si>
  <si>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</si>
  <si>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</si>
  <si>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</si>
  <si>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</si>
  <si>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</si>
  <si>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</si>
  <si>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</si>
  <si>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</si>
  <si>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</si>
  <si>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e. Naturalisation language courses</t>
  </si>
  <si>
    <t>104e</t>
  </si>
  <si>
    <t>The different variants of the questionnaire for the language test are public available at the Internet site of the Ministry of Education, Youth and Science -http://www.minedu.government.bg/below/citizenship/index.html</t>
  </si>
  <si>
    <t>Support to pass language requirement                            a. Assessment based on publicly available list of questions                                                                      b. Assessment based on free/low-cost study guide</t>
  </si>
  <si>
    <t>d. Naturalisation language support</t>
  </si>
  <si>
    <t>104d</t>
  </si>
  <si>
    <t xml:space="preserve">The examination is free of charge. </t>
  </si>
  <si>
    <t>c. Naturalisation language cost</t>
  </si>
  <si>
    <t>104c</t>
  </si>
  <si>
    <t>Foreigners who have graduated Bulgarian higher, basic or secondary schools in the country or abroad shall certify their knowledge by presenting a  copy of the diploma, issued by the respective school.</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</si>
  <si>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</si>
  <si>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</si>
  <si>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</si>
  <si>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 xml:space="preserve">Application documents for Bulgarian citizenship should include evidence of command of Bulgarian language (Art.4, it.6 of Regulation No.1 of  19.02.1999 for application of Chapter Five of the NCA).
Knowledge of Bulgarian language is certified under Regulation No 5 of 03.09.1999 for assessment of the knowledge of Bulgarian language for acquisition of Bulgarian citizenship by naturalization:
• By a certificate for completed language training course issued by an authorized institution, verified by a Commission with the Ministry of Education, Youth and Science (MEYS);
• By test in writing held on a monthly basis by a Commission with the MEYS according to a pre-announced schedule which certifies command of Bulgarian language enough for normal communication on an elementary level (corresponds to A2).
</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</si>
  <si>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</si>
  <si>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</si>
  <si>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</si>
  <si>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</si>
  <si>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</si>
  <si>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</si>
  <si>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</si>
  <si>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</si>
  <si>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</si>
  <si>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</si>
  <si>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</si>
  <si>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</si>
  <si>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</si>
  <si>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</si>
  <si>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</si>
  <si>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Art.13, it.3 of the BCA provides for acquisition of Bulgarian citizenship if the person was born in Bulgaria, and if he/she has been granted long-term residence permit of not less than 3 years. Also residence period reduced at age 18 to 3 years</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</si>
  <si>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</si>
  <si>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</si>
  <si>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</si>
  <si>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</si>
  <si>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</si>
  <si>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</si>
  <si>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</si>
  <si>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</si>
  <si>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Art.13, it.1 of the BCA provides also for acquisition of Bulgarian citizenship if the person has been granted long-term residence permit of not less than 3 years and if he/she has been, for at least three years, and still is, married to a Bulgaria citizen. 3 years of permanent residence and 3 years of marriage is required for naturalisation of spouses of Bulgarian nationals. That means 5 years to qualify as a permanent resident for ordinary third-country nationals + 3 years as a permanent resident + possibly 3 more years of marriage = 8-11 years total</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</si>
  <si>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</si>
  <si>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</si>
  <si>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</si>
  <si>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</si>
  <si>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</si>
  <si>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</si>
  <si>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There are no requirements stipulated in the BCA and Regulation No.1 of 19.02.1999 for the application of Chapter 5 of the BCA.</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</si>
  <si>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</si>
  <si>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</si>
  <si>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</si>
  <si>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</si>
  <si>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</si>
  <si>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 xml:space="preserve">Name of new law/policy: Law on amendment of and addition to the Law on entrance, residence and departure of Republic of Bulgaria of EU citizens and their family members, introducing amendments to the Law on Bulgarian Citizenship
Date of adoption &amp; date of entry into force: 29.02.2012 &amp; 17.03.2012  
Summary of changes:  Foreign nationals with a long term residence permit are added to the personal scope of foreign nationals who are eligible to acquire Bulgarian citizenship through naturalisation, provided that they have been holders of this permit for at least 5 years (Art. 12, Para. 1, point 2 of the Law on Bulgarian Citizenship). Web-link: http://dv.parliament.bg/DVWeb/showMaterialDV.jsp?idMat=62364 (Bulgarian text; no English language version has been accessible)
</t>
  </si>
  <si>
    <t>Several years of permanent residence required (please specify)</t>
  </si>
  <si>
    <t>Required in year of application</t>
  </si>
  <si>
    <t>Not required</t>
  </si>
  <si>
    <t>Is possession of a permanent or long-term residence permit required?</t>
  </si>
  <si>
    <t>Permits considered</t>
  </si>
  <si>
    <t>Adults, who have been granted permission for long-term residence in Bulgaria may acquire Bulgarian citizenship by naturalization under the terms and regulations of the Bulgarian Citizenship Act (BCA). Art.12, It requires no less than 5 years of permanent residence. The foreign national should have received the permanent residence permit at least five years before the date of the application for naturalization. Citizenship is granted by an order of the President of the Republic of Bulgaria at the proposal of the Minister of Justice on the basis of the  Citizenship Council with the Ministry of Justice (Art.98 of the Constitution).</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</si>
  <si>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</si>
  <si>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</si>
  <si>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</si>
  <si>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</si>
  <si>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</si>
  <si>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</si>
  <si>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</si>
  <si>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</si>
  <si>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</si>
  <si>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</si>
  <si>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</si>
  <si>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</si>
  <si>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</si>
  <si>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</si>
  <si>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 xml:space="preserve">"Long-term residents in Bulgaria:
• Are entitled to social assistance under equal conditions as Bulgarian (Art2 (3&amp;4) of the Social Assistance Act)
• Are entitled to medical services under the Law of Health  under equal conditions as Bulgarians (Art83 (10), Law of Health"
</t>
  </si>
  <si>
    <t>Name of new law/policy: Law on amendment of and addition to the Law on Foreign Nationals in the Republic of Bulgaria, introducing amendments to the Law on Health Insurance
Date of adoption &amp; date of entry into force: 13.01.2011 &amp; 01.02.2011
Summary of changes: 
Foreign nationals with a right to long term residence are included in the group of persons who are obligatory insured.
Web-link:  http://dv.parliament.bg/DVWeb/showMaterialDV.jsp?idMat=43355 (Bulgarian text; no English language version has been accessible)
Name of new law/policy: Law on amendment of and addition to the Law on Foreign Nationals in the Republic of Bulgaria, introducing amendments to the Law on Health
Date of adoption &amp; date of entry into force: 13.01.2011 &amp; 01.02.2011
Summary of changes: 
Foreign nationals with a right to long term residence are included in the group of persons who have the right to medical assistance as Bulgarian citizens. 
Furthermore, Article 33, Para.1 of the Law on Foreign Nationals in the Republic of Bulgaria is amended to state that long term residence holders and their family members are given access to the national labour market as Bulgarian citizens. They can be employed under the same procedure existing for Bulgarian citizens.
Name of new law/policy: Name of new law/policy: Law on amendment of and addition to the Law on Social Assistance (In Bulgarian: Закон за социалното подпомагане)
Date of adoption &amp; date of entry into force: 11.04.2012 &amp; 24.04.2012
 Summary of changes: There is a new paragraph 6 to article 2 of the Law on Social Assistance. According to it foreign nationals with long term or permanent residence permits have a right to social assistance and social services. 
Web-link:  http://dv.parliament.bg/DVWeb/showMaterialDV.jsp?idMat=63693 (Bulgarian text; no English language version has been accessible)
There is no change in the score of this indicator. These amendments have just explicitly regulated the access for LTR and permenant residents.</t>
  </si>
  <si>
    <t>Access to social security (unemployment benefits, old age pension, invalidity benefits, maternity leave, family benefits, social assistance)</t>
  </si>
  <si>
    <t xml:space="preserve">Access to social security and assistance </t>
  </si>
  <si>
    <t>Long-term residents in Bulgaria shall be able to start work under equal conditions as Bulgarians (Art. 33. (1) of the LFRB). No permit shall be required for employment of long-term residents in Bulgaria under the Employment Promotion Act (Art.70 ( 3 ) related to Art.18 (3), it.1) and the Regulations for granting, refusal or withdrawal of work permits for foreigners in Bulgaria (Art.4 (1), it.1).</t>
  </si>
  <si>
    <t>"Name of new law/policy: Law on amendment of and addition to the Law on Foreign Nationals in the Republic of Bulgaria, introducing amendments to it and to the Law on Employment Promotion (In Bulgarian: Закон за насърчаване на заетостта) with regard to employment of long term residence holders.
Date of adoption &amp; date of entry into force: 13.01.2011 &amp; 01.02.2011
Summary of changes: 
Foreign nationals with a right to long term residence are included in the group of persons who can exercise rights under chapter IV of the Law on Employment Promotion that regulates the rights and obligations of job seekers. They can register and seek employment through the territorial divisions of the Employment Agency (Art.18, Para. 3, point 1). Family members of foreign nationals with long term residence permit can also exercise these rights (Art.18, Para. 3, point 6).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</si>
  <si>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</si>
  <si>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</si>
  <si>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</si>
  <si>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</si>
  <si>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</si>
  <si>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</si>
  <si>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Refusal of long-term residence may be appealed to the next superior administrative authority by the administrative body that has pronounced the administrative act.
Administrative acts issued by offices for administrative control of foreigners may be appealed in court under the Administrative Procedure Code (APC)
“Right to contest administrative acts shall have citizens and organisations the rights, freedoms or legitimate interests of which have been breached or threatened” (Art. 147. (1) of APC).</t>
  </si>
  <si>
    <t>All rights</t>
  </si>
  <si>
    <t>Legal guarantees and redress in case of refusal, non-renewal, or withdrawal:
a. reasoned decision
b. right to appeal
c. representation before an independent administrative authority and/or a court</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</si>
  <si>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</si>
  <si>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</si>
  <si>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</si>
  <si>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</si>
  <si>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 xml:space="preserve">Expulsion of a foreigner shall be imposed when his presence in the country creates a serious threat for the national security or for the public order (Art.42 (1) of the LFRB). The orders for imposing compulsory administrative measures, including expulsion orders shall take into account the duration of residence, his/hers family status, as well as existing family, cultural and social links with his/hers country of origin. (Art.44 (2) 0f the LFRB) </t>
  </si>
  <si>
    <t xml:space="preserve">Article 26, Para.8 of the Law on Foreign Nationals in the Republic of Bulgaria (amended in 2011) introduces limitations to the grounds for refusal of long-term residence permit and obliges the decision making body to take into consideration “duration of stay of the foreign national in the Republic of Bulgaria, age, health status, marital status, social integration, existing connections in the country or absence of links with the country of origin”. </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</si>
  <si>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</si>
  <si>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</si>
  <si>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</si>
  <si>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</si>
  <si>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</si>
  <si>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The Bulgarian legislation provides for the four grounds indicated for refusing to extend the term of stay in the country (Art.26 (1) in the cases referred to in Art.10 &amp; 11 of the LFRB):
a. when the foreigner has presented a document of untrue contents or has declared incorrect data (Art.11 (10) of the LFRB);
b. when the foreigner has committed premeditated crime on the territory of the Republic of Bulgaria which according to the Bulgarian legislation is to be punished with more than 3 years imprisonment (Art.10 (1) it.6 of the LFRB)
c. when the foreigner with his activities has put or could put in danger the security or the interests of the Bulgarian state or about whom there is  data that he acts against the security of the country (Art.10 (1), it.1 of the LFRB);
 d.   when the foreigner does not have sufficient resources to provide his/her maintenance according to the duration and the terms of the stay in the Republic of Bulgaria.(Art.11 (9) of the LFRB)</t>
  </si>
  <si>
    <t>Grounds for withdrawal or loss of long term residence status are introduced in Article 40, Paragraphs from 3 to 5 of the Law on Foreign Nationals in the Republic of Bulgaria (LFRB).</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</si>
  <si>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</si>
  <si>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</si>
  <si>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</si>
  <si>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</si>
  <si>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</si>
  <si>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According to Art.26 (2) of the LFRB: “refused shall be the extension of the period of a long-term residence in the country or revoked shall be the right of a long-term stay of a foreigner for whom it is established that he has not stayed on the territory of the Republic of Bulgaria or of any other EU member state for a period of 12 continuous months”</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</si>
  <si>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</si>
  <si>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</si>
  <si>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</si>
  <si>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</si>
  <si>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</si>
  <si>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The long-term residence permit is renewed upon a request of the foreigner by offices for administrative control of foreigners after expiration of its term (Art.33c (2) of the Law for the Foreigners in the Republic of Bulgaria)</t>
  </si>
  <si>
    <t>Provided original requirements are still met</t>
  </si>
  <si>
    <t xml:space="preserve">Upon application </t>
  </si>
  <si>
    <t>Automatically</t>
  </si>
  <si>
    <t>Renewable permit</t>
  </si>
  <si>
    <t>&lt; 5 years</t>
  </si>
  <si>
    <t>5 years</t>
  </si>
  <si>
    <t>&gt; 5 years</t>
  </si>
  <si>
    <t>Duration of validity of permit</t>
  </si>
  <si>
    <t xml:space="preserve">Duration of validity of permit </t>
  </si>
  <si>
    <t>Art.30 (2) of the Regulation for application of the LFRB provides as follows:
- Documents submitted to the offices for administrative control of foreigners – the term for consideration and resolution is 60 days after the  date of submission;
 - Documents submitted through the diplomatic or consular missions of the Republic of Bulgaria in the country where the foreigner is domiciled, the term is 180 days (6 months) after the submission.</t>
  </si>
  <si>
    <t>≤ 6 months defined by law (please specify)</t>
  </si>
  <si>
    <t xml:space="preserve">Maximum duration of procedure </t>
  </si>
  <si>
    <t>Does the state protect applicants from discretionary procedures (e.g. like EU nationals)?</t>
  </si>
  <si>
    <t>SECURITY OF STATUS</t>
  </si>
  <si>
    <t>Total cost: 522 (EMN) When submitting a long-term residence application, the fee paid is 10 BGN (about 5 Euros) – (Art.12(4) of Tariff No.4 of fees collected within the system of the Ministry of Interior under the State Fees Act)
Following granting the long-term residence permit, a single fee of 1000 BGN (about 500 Euros) is paid for issuing this permit (Art.12. 1 &amp; 3 of Tariff No.4 collected within the system of the Ministry of Interior under the State Fees Act).</t>
  </si>
  <si>
    <t>Higher costs
(please specify amounts for each)</t>
  </si>
  <si>
    <t>Normal costs (please specify amount) e.g. same as regular administrative fees in the country</t>
  </si>
  <si>
    <t>Costs of application and/or issue of status</t>
  </si>
  <si>
    <t>Under Art.19, it.3 of the Regulations for Application of the LFRB, long-term residence permit applicants are required to submit documents proving they have the economic resources to stay in the country. The additional provisions of the Regulations for the Application of the LFRB (§1, it. 1) define “Evidence of economic resources during the time of residence in the country” shall be the official documents, certifying the availability of financial resources, securities, movable and immovable property on the territory of Bulgaria.</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</si>
  <si>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</si>
  <si>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</si>
  <si>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</si>
  <si>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</si>
  <si>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</si>
  <si>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</si>
  <si>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</si>
  <si>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Support to pass language/integration requirement                                                                   a. Assessment based on publicly available list of questions
b. Assessment based on free/low-cost study guide</t>
  </si>
  <si>
    <t>f. LTR language support</t>
  </si>
  <si>
    <t>84f</t>
  </si>
  <si>
    <t>e. LTR language cost</t>
  </si>
  <si>
    <t>84e</t>
  </si>
  <si>
    <t>Language/integration requirement exemptions 
a. Takes into account individual abilities e.g. educational qualifications
b. Exemptions for vulnerable groups e.g. age, illiteracy, mental/physical disability</t>
  </si>
  <si>
    <t>d. LTR language exemption</t>
  </si>
  <si>
    <t>84d</t>
  </si>
  <si>
    <t>No requirement</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</si>
  <si>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</si>
  <si>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</si>
  <si>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</si>
  <si>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</si>
  <si>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</si>
  <si>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</si>
  <si>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</si>
  <si>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</si>
  <si>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</si>
  <si>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</si>
  <si>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</si>
  <si>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No langauage requirement</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</si>
  <si>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</si>
  <si>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</si>
  <si>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</si>
  <si>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</si>
  <si>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</si>
  <si>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</si>
  <si>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</si>
  <si>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</si>
  <si>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LFRB, article 24d, paragraph 8 amended in 2013</t>
  </si>
  <si>
    <t>Shorter periods</t>
  </si>
  <si>
    <t>Up to 10 non-consecutive months and/or 6 consecutive months</t>
  </si>
  <si>
    <t>Periods of absence allowed previous to granting of status</t>
  </si>
  <si>
    <t>Foreigners who have been admitted to regular education in licensed educational establishments only half of the term of stay shall be counted (Art.25, para 1, item 5, in connection with Art.24, para 1, item 3 of the Law for the Foreigners in the Republic of Bulgaria)</t>
  </si>
  <si>
    <t>Yes, with some conditions (limited number of years or type of study)</t>
  </si>
  <si>
    <t>Yes, all</t>
  </si>
  <si>
    <t>Is time of residence as a pupil/student counted?</t>
  </si>
  <si>
    <t>Time counted as pupil/student</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</si>
  <si>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</si>
  <si>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</si>
  <si>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</si>
  <si>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</si>
  <si>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</si>
  <si>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Long-term residence permit is granted to foreigners who have stayed on legal grounds without interruption on the territory of the country during the last 5 years (Art.5, para 1 (5) of the Law for the Foreigners in the Republic of Bulgaria (LFRB))</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</si>
  <si>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</si>
  <si>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</si>
  <si>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</si>
  <si>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</si>
  <si>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</si>
  <si>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</si>
  <si>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</si>
  <si>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</si>
  <si>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</si>
  <si>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</si>
  <si>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</si>
  <si>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</si>
  <si>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</si>
  <si>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</si>
  <si>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</si>
  <si>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</si>
  <si>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</si>
  <si>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</si>
  <si>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</si>
  <si>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</si>
  <si>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</si>
  <si>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There are information materials on the rights of foreigners to work in Bulgaria and Employment Bureaus. In 2009 and 2010 the Ministry of Labour and Social Policy (MLSP) funded different projects in this area under the European Integration Fund for third country nationals (EIF).</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</si>
  <si>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</si>
  <si>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</si>
  <si>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</si>
  <si>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</si>
  <si>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</si>
  <si>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</si>
  <si>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</si>
  <si>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</si>
  <si>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</si>
  <si>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</si>
  <si>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</si>
  <si>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</si>
  <si>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</si>
  <si>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</si>
  <si>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</si>
  <si>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</si>
  <si>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</si>
  <si>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</si>
  <si>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</si>
  <si>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</si>
  <si>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</si>
  <si>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</si>
  <si>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</si>
  <si>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</si>
  <si>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</si>
  <si>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</si>
  <si>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</si>
  <si>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</si>
  <si>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</si>
  <si>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</si>
  <si>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</si>
  <si>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</si>
  <si>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</si>
  <si>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</si>
  <si>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</si>
  <si>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</si>
  <si>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</si>
  <si>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</si>
  <si>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</si>
  <si>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</si>
  <si>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</si>
  <si>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</si>
  <si>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</si>
  <si>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</si>
  <si>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</si>
  <si>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</si>
  <si>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</si>
  <si>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</si>
  <si>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</si>
  <si>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</si>
  <si>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</si>
  <si>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</si>
  <si>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</si>
  <si>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</si>
  <si>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</si>
  <si>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</si>
  <si>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</si>
  <si>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</si>
  <si>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</si>
  <si>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</si>
  <si>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</si>
  <si>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n/a</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</si>
  <si>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</si>
  <si>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</si>
  <si>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</si>
  <si>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</si>
  <si>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</si>
  <si>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</si>
  <si>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</si>
  <si>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</si>
  <si>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71d</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</si>
  <si>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</si>
  <si>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</si>
  <si>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</si>
  <si>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</si>
  <si>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</si>
  <si>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</si>
  <si>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</si>
  <si>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</si>
  <si>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</si>
  <si>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</si>
  <si>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</si>
  <si>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</si>
  <si>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Under the Law on Political Parties in Bulgaria (Art.2 (1) "Political parties are voluntary associations of citizens with  rights to vote under Bulgarian legislation".</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</si>
  <si>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</si>
  <si>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</si>
  <si>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</si>
  <si>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</si>
  <si>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</si>
  <si>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</si>
  <si>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</si>
  <si>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</si>
  <si>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</si>
  <si>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</si>
  <si>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</si>
  <si>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</si>
  <si>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No right / other restrictions apply</t>
  </si>
  <si>
    <t>Restricted to certain posts, reciprocity or special requirements</t>
  </si>
  <si>
    <t xml:space="preserve">Unrestricted </t>
  </si>
  <si>
    <t>Right to stand for elections at local level</t>
  </si>
  <si>
    <t>Right to stand in local elections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</si>
  <si>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</si>
  <si>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</si>
  <si>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</si>
  <si>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</si>
  <si>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</si>
  <si>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</si>
  <si>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</si>
  <si>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Under the Law on Election of Members of Parliament, only Bulgarian nationals have the right to vote. Foreign nationals in Bulgaria do not have voting rights and cannot participate in the election of state or local authorities, national or local referendums.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</si>
  <si>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</si>
  <si>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</si>
  <si>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</si>
  <si>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</si>
  <si>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</si>
  <si>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</si>
  <si>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</si>
  <si>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</si>
  <si>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</si>
  <si>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</si>
  <si>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</si>
  <si>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</si>
  <si>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</si>
  <si>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</si>
  <si>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</si>
  <si>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</si>
  <si>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</si>
  <si>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Monitoring and evaluation is done by the Centre for education control and evaluation with the Ministry of Education, Science and Youth. The main activities of the Centre for control and assessment of  education quality is focused on models and mechanisms for inner and outer  assessment of  secondary education. However migrants pupils are not a target group of their policies amd projects.</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</si>
  <si>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</si>
  <si>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</si>
  <si>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</si>
  <si>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</si>
  <si>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</si>
  <si>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 xml:space="preserve">Center for Educational Integration of Children and Students from ethnic minorities, established by the Ministry of Education focuses mainly on Roma integration. Even though they are starting to work on projects aiming to train teachers in tolerance and work in multicultural environment, their main strategic objectives remain unchanged and still explicitly focus on ethnic minorities. </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</si>
  <si>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</si>
  <si>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</si>
  <si>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</si>
  <si>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</si>
  <si>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</si>
  <si>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B covered: Requirements related to intercultural education at schools have been laid down in state educational standards, different educational programmes.</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</si>
  <si>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</si>
  <si>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</si>
  <si>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</si>
  <si>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</si>
  <si>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</si>
  <si>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</si>
  <si>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</si>
  <si>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</si>
  <si>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</si>
  <si>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</si>
  <si>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</si>
  <si>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</si>
  <si>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</si>
  <si>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</si>
  <si>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</si>
  <si>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</si>
  <si>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</si>
  <si>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</si>
  <si>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</si>
  <si>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</si>
  <si>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</si>
  <si>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</si>
  <si>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</si>
  <si>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</si>
  <si>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</si>
  <si>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</si>
  <si>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</si>
  <si>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</si>
  <si>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</si>
  <si>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 xml:space="preserve">As per Art.36 (2) of the Constitution of the Republic of Bulgaria “ Citizens whose mother tongue is not Bulgarian shall have the right to study and use their own language alongside the compulsory study of the Bulgarian language” Regulation No 3 of 19.06.2009 on terms and conditions for  free education in  Bulgarian language, as well as  in   mother tongue and culture of  pupils of compulsory school age-children of nationals of  EU member  countries, of  European Economic Area and Swiss Confederation -  lays down the terms and conditions of training in  mother tongue and culture. According to the Regulation training is financed by the country of origin and/or by physical or juridical entities.   </t>
  </si>
  <si>
    <t>Art. 5(2) of Ordinance 2*2009 on learning of the official Bulgarian language (In Bulgarian:НАРЕДБА № 2 ОТ 18 МАЙ 2009 Г. ЗА УСВОЯВАНЕТО НА КНИЖОВНИЯ БЪЛГАРСКИ ЕЗИК). In practice, the term ' mother tongue' under the Implementing Rules on the Law on Public Education is limited to the understanding that the right to learn one's mother tongue is recognized only to EU citizens. See Ordinance No.3/2009 on children of EU and EEA citizens (in Bulgarian: Наредба № 3 от 19.06.2009 г. за условията и реда за осигуряване на безплатно обучение по български език, както и на обучение по майчин език и култура, на учениците в задължителна училищна възраст - деца на граждани на държави - членки на Европейския съюз, Европейското икономическо пространство и Швейцария). Further reading: http://www.teacher.bg/Article/Details/38403</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</si>
  <si>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</si>
  <si>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</si>
  <si>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</si>
  <si>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</si>
  <si>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</si>
  <si>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</si>
  <si>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</si>
  <si>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</si>
  <si>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 xml:space="preserve">The pedagogical training curricula in some Bulgarian universities includes subjects related to training and integration of children of foreign nationals. Students work as interns in different NGOs and in the State Agency for Refugees.“Training in Bulgarian language of children of foreign nationals” project is being carried
out in some schools in Sofia since 2009. It helps teachers to share pedagogical experience, materials, approaches, etc. The National Report of pre-service training of teachers regarding diversity (2007) shows that the terms pre-service and in-service qualification have not been laid down in Bulgarian regulations. The basic term used in these documents is “qualification” The same paper underlines that themes of immigrant education, cultural and language diversity are treated in  relevant legislation and different programs and strategies, but there are no specific
requirements for pre-service training  and qualification of teachers. The National Program for Integration of Refugees in the Republic of  Bulgaria, Chapter V – Education, goal  “Improving access of refugees to the state education system” provides for: “Training seminars
for teachers of refugee children” and “Developing a pilot project for introducing “resource” teachers in schools  with concentration of refugee children. No available data for practical implementation of these activities. </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</si>
  <si>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</si>
  <si>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</si>
  <si>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</si>
  <si>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</si>
  <si>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</si>
  <si>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No statatistical data of the National Institute on Statistics, nor of the Ministry of Education, Youth and Science.</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</si>
  <si>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</si>
  <si>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</si>
  <si>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</si>
  <si>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</si>
  <si>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</si>
  <si>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 xml:space="preserve">See above.  Bulgarian language programs for migrant pupils from EU and EEA countries in primary education stage (I-IV grade) synchronize state education requirements for
Bulgarian language and literature programs with the Common European Framework
(cover level B1), focusing on literary Bulgarian and common levels of communicative language competence, laid down in the framework. Teaching migrants in Bulgarian language is done by primary school teachers and teachers in Bulgarian language and literature in accordance with the stage and level of education. Methodological instructions offer guidelines for teachers, lesson materials, teaching aids and specific methods of assessing pupils’ performance.
Control is exercised by regional education inspectorates. </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</si>
  <si>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</si>
  <si>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</si>
  <si>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</si>
  <si>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</si>
  <si>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</si>
  <si>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 xml:space="preserve">The Ministry of Education, Youth and Science has developed a Bulgarian language  curriculum for migrants pupils of primary education stage
(I-IV grade), intended for teaching Bulgarian to migrant pupils of compulsory school age – children of nationals of EU member countries, European
Economic Area and the Swiss Confederation residing in Bulgaria and  trained in primary stage (I-IV grades). The curriculum takes into account different levels of knowledge of literary Bulgarian. It is divided into 2 modules: 1.Initial literacy module and 2.  Language training module. Module 1 or Module 2 are applied depending on the needs of the pupils  for integration in the Bulgarian language
environment determined by age and family.The curriculum is implemented in 90 hours annually (3 hours per week). </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</si>
  <si>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</si>
  <si>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</si>
  <si>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</si>
  <si>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</si>
  <si>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</si>
  <si>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 xml:space="preserve">There is a provision for  training foreign nationals in Bulgarian language to be done in schools designated by the Head of the  relevant regional education inspectorates (Art.5(3) of Regulation No.3 of 19.06.2009 on terms and conditions for free of charge education in Bulgarian, as well as training in mother
tongue and culture of pupils of compulsory school age - children of nationals of EU member countries, European Economic Area and the Swiss Confederation).
Training is done in classes outside the curriculum within 12 months (Art.8 (1) of the Regulation). For pre-school
education there are no clear provisions how additional training in Bulgarian language should be done.
</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</si>
  <si>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</si>
  <si>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</si>
  <si>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</si>
  <si>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</si>
  <si>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</si>
  <si>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 xml:space="preserve">NGOs and UNHCR provide recognized refugees and humanitarian status holders with consultations and information on their rights and obligations, as well as mediators for their enrollment in schools.
There is no data whether such services are provided to other groups of foreigners.
</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</si>
  <si>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</si>
  <si>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</si>
  <si>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</si>
  <si>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</si>
  <si>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</si>
  <si>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</si>
  <si>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Legislation restrictions related to access to education are related to the amount of the tuition fee paid.
Access to higher education in the Republic of Bulgaria (such as students, PhDs, specializing students) of persons, mentioned below is under the same conditions as of Bulgarian nationals: a. Citizens of EU member states and the European Economic Area(Art.68, it.6 of the Higher Education Act); b. Foreigners with permanent residence permit; refugees or humanitarian status holders, foreigners of Bulgarian origin (Art.11,para.3, it.1-3 of the Regulations of state requirements for admission of students in higher schools in Bulgaria and Art.17, para 2, it.1-3 of the  Regulations of state requirements for admission and training of PhD candidates); c. The above groups of foreign nationals pay tuition fees under the rules established for Bulgarian nationals.
Foreign students, PhDs and trainees that do not fall under the above groups pay tuition fees which in the state higher schools cannot be less than the differentiated rate for the cost of training
Bachelor degree students are admitted  after completion of secondary school, certified by respective diploma  and successful passing of competition exams in compliance with state requirements.</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</si>
  <si>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</si>
  <si>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</si>
  <si>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</si>
  <si>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</si>
  <si>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</si>
  <si>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The Vocational Education and Training Act  does not provide special regulations for foreign nationals. In this case the provisions of the Public Education Act are applied (see replies to question 39).
Foreigners with permanent stay, refugees and humanitarian status holders as well as foreigners of Bulgarian nationality have the same rights and obligations as that of Bulgarian citizens when applying for:
а) art schools
b) profiled high schools and profiled classes for intensive foreign language training in secondary comprehensive schools
c) vocational high schools and professional qualification classes in secondary comprehensive schools and profiled high schools
d) sports schools and others
Admittance to specialized schools and profiled classes is allowed after completion of the 7th or 8th grade and after successful passing of exams as per approved requirements applied for Bulgarian nationals.
Foreign nationals of permanent stay, refugees or humanitarian status holders may continue with their education in vocational high schools under the same conditions of Bulgarian nationals.
Foreign nationals with long-term stay (of up to 1 year) are required to pay for their education.
There are no special regulations for children of undocumented migrants.
</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</si>
  <si>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</si>
  <si>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</si>
  <si>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</si>
  <si>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</si>
  <si>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</si>
  <si>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</si>
  <si>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</si>
  <si>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</si>
  <si>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There exist no rules or available data on how children of foreign citizens are assessed when admitted at schools, with the exception of children of refugees and humanitarian status holders.
Refugees and foreigners with humanitarian status (first grade excluded) are assessed in compliance with the general education minimum for a given grade. The obligatory requirement is that they should have successfully completed the Bulgarian language course at the State Agency for Refugees. Courses are held in the Integration Centre for Refugees at the Agency following a curriculum coordinated with the Ministry of Education and Science.
Assessment is done by a Commission at the Regional Education Inspectorate of the district, where refugees and humanitarian status holders are residing. The Commission is comprised of experts of the Education Inspectorate, representatives of the Pedagogical Consultation Department and of the State Agency for Refugees. Following the interviews, the Commission takes the decision in which grade the applicant shall be enrolled, the profile or profession he/she is to be trained, and the school he/she is to attend. The Commission is obliged to instruct the head master of the receiving school to organize individual training on separate subjects, depending on their degree of knowledge. 
There are no standardized assessment criteria and requirements to use trained staff.</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</si>
  <si>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</si>
  <si>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</si>
  <si>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</si>
  <si>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 xml:space="preserve">According to Article 53 (3) of the Bulgarian Constitution primary and secondary education in state and municipal schools is free. School attendance up to the age of 16 is compulsory.
Children start school at the age of seven, and they are supposed to have turned or to turn seven in the year they join the first grade. Six-year-olds may join the first grade in case their physical and mental development allows for such a step. School education is compulsory up to the 8th grade. Parents or guardians who do not ensure the attendance of their children of compulsory school age at school are subject to fines. The right to education of foreign nationals in Bulgaria is regulated by the Public Education Act (PEA). As per §4 (1) of the Supplementary provisions of the PEA school education is free of charge for foreign nationals:  
• Allowed to stay in Bulgaria on a permanent basis;
• granted humanitarian status as per the Law on Asylum and  Refugees
• children (of compulsory school age  up to 16 years) of nationals of EU member states, European Economic Area and Swiss Confederation provided their parents or guardians are employed in the Republic of Bulgaria.
• Approved by resolutions of the Council of Ministers or by intergovernmental agreements in which this issue has been settled;
In accordance with the Law on Asylum and Refugees, foreign citizens with refugee status have the rights and obligations of Bulgarian citizens, including the right to education.
Foreigners with long term stay (up to one year) may be trained in Bulgarian schools by paying tuition fees.
There are no special provisions for children of undocumented migrants. Under §4 (3) of the Public Education Act “Foreign nationals may be trained in Bulgarian schools in the country and abroad on a fee paying basis. The fees to be paid by foreign nationals to state-maintained and municipal schools shall be endorsed by the Minister of Education, Youth and Science. The sums shall be used to promote the training process in the schools where the foreign nationals are being trained”. The text refers to all foreign nationals with the exception of persons mentioned under §4 (2). </t>
  </si>
  <si>
    <t xml:space="preserve">Name of new law/policy: Law on amendment of and addition to the Law on Foreign Nationals in the Republic of Bulgaria, introducing amendments also to the Law on Public Education (in Bulgarian: Закон за народната просвета) 
Date of adoption &amp; date of entry into force: 13.01.2011 &amp; 01.02.2011
Summary of changes: 
Children of ‘obligatory school age’ that are family members of long term residence status holders are included in the scope of beneficiaries of free of charge education in schools (§ 4, Para. 2, point 1 of the Additional Provisions of the Law on Public Education).  
Web-link: http://dv.parliament.bg/DVWeb/showMaterialDV.jsp?idMat=43355 (Bulgarian text; no English language version has been accessible).                                              A positive development in this regard is found in the case law of Bulgarian courts. In 2014 by Judgment in case No.1158/2013 the Supreme Administrative Court of the Republic of Bulgaria repealed as unlawful Order No.РД-09-698/07.05.2009 of the Minister of Education and Science that defined the size of the fees that migrants shall pay to access school education in Bulgaria. The Court noted that:
“In this case, from the content of the order in question it is established that the only reason why the applicants should pay a fee for the education is the fact that they are foreign nationals. This undoubtedly constitutes discrimination on "national origin" and violates the applicants' rights as enshrined in Art. 14 of the European Convention on Human Rights in relation to Art. 2 of Protocol № 1 of the same Convention."
The Supreme Administrative Court of the Republic of Bulgaria based its judgment on the prohibition of discrimination under Article 14 of the ECHR in relation to the right to education under Article 2 of Protocol No.1 to the ECHR. The Bulgarian Supreme Court also made a reference to the case of Ponomaryovi v. Bulgaria, application No.5335/2005, in which the Strasbourg court had already ruled on the violation of rights by Bulgaria.
However there is lack of legal certainty until the provision in the Law on Public Education is in force. 
</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</si>
  <si>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</si>
  <si>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</si>
  <si>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</si>
  <si>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</si>
  <si>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 xml:space="preserve">Name of new policy: Refugee and asylum seeking children in six reception centres of the State Agency for Refugees (SAR) have access to UNHCR-funded informal Bulgarian language courses; Date of adoption &amp; date of entry into force: March 2014
Summary of changes: UNHCR has provided funding to its implementing partner CARITAS to provide informal Bulgarian language courses to children seeking asylum or having received protection status in Bulgaria. Currently in Bulgaria knowledge of Bulgarian language is a prerequisite in order for these children to get access to the Bulgarian educational system. This is due to Ordinance No.3 of 27.07.2000 issued by the Ministry of Education and Science on the admission of refugees in state and municipal schools in Bulgaria. The 2000 Ordinance provides that before being enrolled in Bulgarian municipal schools, refugee and asylum-seeking children must successfully complete a language course at SAR under a programme approved by the Ministry of Education and Science. Subsequently, children wishing to be enrolled in school from grade 2 have to take an exam held in Bulgarian in order to determine the grade in which they will be enrolled under the Bulgarian public curriculum. UNHCR and other stakeholders will strive to have the CARITAS language courses approved by the Ministry of Education and Science in order to serve the above purpose. 
Web-link: UN High Commissioner for Refugees (UNHCR), UNHCR observations on the current situation of asylum in Bulgaria, April 2014, available at:
http://www.unhcr-centraleurope.org/pdf/where-we-work/bulgaria/bulgaria-as-a-country-of-asylum.html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</si>
  <si>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</si>
  <si>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</si>
  <si>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</si>
  <si>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</si>
  <si>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</si>
  <si>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</si>
  <si>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</si>
  <si>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</si>
  <si>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</si>
  <si>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 xml:space="preserve">Access to social benefits </t>
  </si>
  <si>
    <t>Access to employment and self-employment</t>
  </si>
  <si>
    <t>Access to education and training for adult family members</t>
  </si>
  <si>
    <t>Access  to education and training</t>
  </si>
  <si>
    <t>There is no such stipulation in current legislation. The Draft law on amendment and supplementation of LFRB (see answer to Q. 19) shall provide for autonomous residence permit to one of the souses and the children in case of divorce.</t>
  </si>
  <si>
    <t>"Law on amendment of and addition to the Law on Foreign Nationals in the Republic of Bulgaria (LFRB)
Date of adoption &amp; date of entry into force: 26.02.2013 &amp; 12.03.2013
Summary of changes: 
A right to a one-off autonomous residence permit of up to one year of reunited family members is introduced. According to the new paragraph 5 of Article 24 of LFRB, “upon termination of the marriage of family members of continuous, long-term or permanent resident aliens, a one-off autonomous permit for continuous stay may be issued. In cases of divorce, an autonomous residence permit may be issued if the marriage lasted at least two years in the country.” The same applies for family members of Bulgarian citizens. Paragraph 7 of Article 24 LFRB provides for the same possibility in case of ‘extraordinary circumstances’. This change should be read in conjunction with another important amendment: the previous paragraph 1 of Article 27 of LFRB stating that foreign nationals who have entered Bulgaria on one ground cannot prolong their residence permit on another ground, has been repealed. Therefore, family members in the above described case have the opportunity to continue their residence in Bulgaria on another ground without a need to leave Bulgaria and re-apply for a visa.
"</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</si>
  <si>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</si>
  <si>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</si>
  <si>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</si>
  <si>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</si>
  <si>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No provision in Bulgarian legislation. The Draft law on amendment and supplementation of the LFRB stipulates the right to autonomous residence permit for spouses and children reaching age of majority following a period of 5-year stay in the country.</t>
  </si>
  <si>
    <t xml:space="preserve">Article 25, Para.1, Subpara.5 of the Law on Foreign Nationals in the Republic of Bulgaria (as of 2013) stipulates that permanent residence permit is granted to third country nationals ‘who have resided legally and continuously in the territory of the Republic of Bulgaria for the last 5 years prior to submission of the application for permanent residence and who have not been abroad for more than 30 months during this period, provided that in the cases referred to in Art. 24c (students) only half of the periods of residence shall be taken into account’. Permanent residence permit can be granted also to minor children of permanent foreign residents who are not married (art. 25, para.1, subpara.3) </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</si>
  <si>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</si>
  <si>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</si>
  <si>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</si>
  <si>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</si>
  <si>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</si>
  <si>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</si>
  <si>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</si>
  <si>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Refusal may be appealed to the next superior administrative authority by the administrative body that has pronounced the administrative act. Administrative acts issued by offices for administrative control of foreigners may be appealed in court under the Administrative Procedure Code (APC). “Right to contest administrative acts shall have citizens and organisations the rights, freedoms or legitimate interests of which have been breached or threatened” (Art.147.(1) of APC).</t>
  </si>
  <si>
    <t>Legal guarantees and redress in case of refusal or withdrawal
a. reasoned decision
b. right to appeal
c. representation before an independent administrative authority and/or a court</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</si>
  <si>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</si>
  <si>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</si>
  <si>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</si>
  <si>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</si>
  <si>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</si>
  <si>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 xml:space="preserve">Long-term residence is refused and the issued one is revoked of a foreigner who has married a Bulgarian national or a long-term resident, if evidence exists that the marriage has been contracted solely for the purpose of evading the norms stipulating the regime for foreigners in Bulgaria and obtaining a permit for stay.     
Bulgarian legislation covers all four possibilities under question 29 to refuse or withdraw the residence permit: a. When a foreigner, with his activities has put or could put in danger the security or interest of the Bulgarian state or about whom there are data that he acts against the security of the country; b. When marriage has been contracted solely for the purpose of the norms stipulating the regime for foreigners in Bulgaria and obtaining a residence permit (Art.26 (3&amp;4) of LFRB); c. When marriage with long-term resident is terminated before the elapse of 5 years from its contracting (Art.40 (1), it.4 of LFRB); d. When the foreigner does not have sufficient resources to provide his/her maintenance according to the duration of his/hers stay in Bulgaria (Art 11, it.9 of LFRB).
</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</si>
  <si>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</si>
  <si>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</si>
  <si>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</si>
  <si>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</si>
  <si>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&lt; 1 year renewable permit or new application necessary</t>
  </si>
  <si>
    <t>Not equal to sponsor’s but ≥ 1 year renewable permit</t>
  </si>
  <si>
    <t>Equal to sponsor’s residence permit and renewable</t>
  </si>
  <si>
    <t>Art.30 (2) of the Regulation for application of the LFRB provides as follows: a. Documents submitted to the offices for administrative control of foreigners – the term for consideration and resolution is 60 days after the date of submission; b. Documents submitted through the diplomatic or consular missions of the Republic of Bulgaria in the country where the foreigner is domiciled, the term is 180 days (6 months) after the submission.</t>
  </si>
  <si>
    <t>Total costs: 272 euros (EMN) The cost of application for long-term residence permit is 10 BGN (about 5 Euros) - Art. 12 (4) of Tariff No 4 of fees collected within the system of the Ministry of Interior under the State Fees Act.
One-time fee of 150 BGN (about 75 Euros) (Art.12 (2&amp;3) for long-term residence permit after marriage with a Bulgarian national is collected within the system of the Ministry of Interior under the State Fees Act.</t>
  </si>
  <si>
    <t xml:space="preserve">
Same as regular administrative fees and duties in the country (please specify amounts for each)</t>
  </si>
  <si>
    <t>Cost of application</t>
  </si>
  <si>
    <t xml:space="preserve">Long-term residence (up to one year) requires applicants to have accommodation, economic resources, mandatory security and insurance under the Bulgarian legislation (Art.24, (1&amp;2) of the LFRB).
The Draft law on amendment and supplementation of the LFRB specifies the amount of economic resources. The text “long-term residence requires persons to have accommodation, mandatory security and insurance, regular financial resources to the amount not less than the minimum monthly salary or pension under the Bulgarian legislation throughout the term of residence” is currently under public discussion.Under Art.24 (1) it.13 family members of foreign nationals of long-term residence (up to 1 year) are entitled to a long-term permit (up to 1 year) provided they have a visa and respond to certain conditions (provided housing, maintenance, obligatory insurance and security as per Bulgarian legislation).
</t>
  </si>
  <si>
    <t>Now regulated in Art. 24г (9) LFRB</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</si>
  <si>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</si>
  <si>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</si>
  <si>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</si>
  <si>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</si>
  <si>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</si>
  <si>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</si>
  <si>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</si>
  <si>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</si>
  <si>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</si>
  <si>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</si>
  <si>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</si>
  <si>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</si>
  <si>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</si>
  <si>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</si>
  <si>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</si>
  <si>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</si>
  <si>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</si>
  <si>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</si>
  <si>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</si>
  <si>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</si>
  <si>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</si>
  <si>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</si>
  <si>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</si>
  <si>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</si>
  <si>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</si>
  <si>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</si>
  <si>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</si>
  <si>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</si>
  <si>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</si>
  <si>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</si>
  <si>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</si>
  <si>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</si>
  <si>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</si>
  <si>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</si>
  <si>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</si>
  <si>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</si>
  <si>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</si>
  <si>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</si>
  <si>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</si>
  <si>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</si>
  <si>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</si>
  <si>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 xml:space="preserve">Name of new law/policy: Law on amendment of and addition to the Law on Foreign Nationals in the Republic of Bulgaria (LFRB)
Date of adoption &amp; date of entry into force: 13.01.2011 &amp; 01.02.2011
Summary of changes: 
A definition for family members of a foreign national is introduced (Art. 2, Paras. 3 – 5). "Art. 2, Paras. 3 – 5 LFRB:""Art.2 (3) Family members of a foreigner as per this Act shall be:
1. a spouse;
2. children of the foreigner and of his/her spouse, including the adopted children, who are not of age of 18 years and are not in matrimony;
3. children of the foreigner, including the adopted children, who are not of age of 18 years and are not in matrimony, in the cases where he/she is entitled to the parental rights and the children are on alimony provided by him/her;
4. children of his/her spouse, including the adopted children, who are not of age of 18 years and are not in matrimony.
(4) (new – SG 9/2011; amend. and suppl. – SG 23/13) As family members shall also be considered the children of a foreigner or his/her spouse, who have turned 18 years age and who have not concluded matrimony in the cases where significant medical reasons require personal care for them or they are unable to provide for themselves due to the same reasons.
(5) (new – SG 9/2011) In the cases where the foreigner already has a spouse, who lives with him/her on the territory of the Republic of Bulgaria, union of the family with another spouse shall be forbidden."""
</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</si>
  <si>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</si>
  <si>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</si>
  <si>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</si>
  <si>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</si>
  <si>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</si>
  <si>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Family members of Bulgarian nationals are relatives in the ascending line, including also relatives of ascending line only of one of the spouses, supported by the Bulgarian citizen or by his/hers spouse (Art.2(2), it.4) of the LFRB).</t>
  </si>
  <si>
    <t>Allowed for all dependent ascendants</t>
  </si>
  <si>
    <t xml:space="preserve">Eligibility for dependent relatives in the ascending line </t>
  </si>
  <si>
    <t>Dependent parents/grandparents</t>
  </si>
  <si>
    <t>The LFRB has no limitations regarding children mentioned in Q.19
The Law differentiates between children of Bulgarian nationals and long-term residents: a. Children of Bulgarian nationals who have not turned twenty-one years of age and have not entered into marriage (Art.2(2) it.2 of LFRB); b. Children of long-term residents who have not turned 14 years of age (infants) and minors (from 14 - 18 years) who have not entered into marriage (Art.25 (1), it.3).
Draft Law on Amendment and Supplementation of the Law for Foreigners in Bulgaria was published on 18.05.2010 for public discussion. Amendments are related to transposition of Directive 2003/109/EO into national legislation. One of the amendments refers to Art.2(2), it.2 where the age of 21 years is replaced by “18 years”. Members of the family are considered adopted children who have not reached the age of 18, who have not entered into marriage, who are supported by the parent that has been given the parental rights.
The draft suggests changes of the different residence permits, for example: “long-term residence” with initial term of five years to be able to be automatically renewed following a relevant application”. Under Art.2 (2), it.2 of the Law on Foreigners in Bulgaria family members of a Bulgarian citizen are of descending line, including in case they are descendents only of the spouse, who haven’t turned twenty-one years of age and have not entered into a marriage Family members of a Bulgarian citizen are also of descending line, including in case they are descendents only of the spouse, who have turned twenty-one years of age, but do not have income of their own, for they are not in a condition to provide their maintenance or serious health reasons enforce the Bulgarian citizen to take personal care of them Art2. (2), it.3 of the Law on Foreigners. No such difference is made  with regard to children of long-term residents (Art.25 (1) it.2 of this Law. In both cases it is not clear whether custody of children is important.</t>
  </si>
  <si>
    <t xml:space="preserve">Name of new law/policy: Law on amendment of and addition to the Law on Foreign Nationals in the Republic of Bulgaria (LFRB)
Date of adoption &amp; date of entry into force: 13.01.2011 &amp; 01.02.2011
Summary of changes: 
A definition for family members of a foreign national is introduced (Art. 2, Paras. 3 – 5). "Art. 2, Paras. 3 – 5 LFRB:""Art.2 (3) Family members of a foreigner as per this Act shall be:
1. a spouse;
2. children of the foreigner and of his/her spouse, including the adopted children, who are not of age of 18 years and are not in matrimony;
3. children of the foreigner, including the adopted children, who are not of age of 18 years and are not in matrimony, in the cases where he/she is entitled to the parental rights and the children are on alimony provided by him/her;
4. children of his/her spouse, including the adopted children, who are not of age of 18 years and are not in matrimony.
(4) (new – SG 9/2011; amend. and suppl. – SG 23/13) As family members shall also be considered the children of a foreigner or his/her spouse, who have turned 18 years age and who have not concluded matrimony in the cases where significant medical reasons require personal care for them or they are unable to provide for themselves due to the same reasons.
(5) (new – SG 9/2011) In the cases where the foreigner already has a spouse, who lives with him/her on the territory of the Republic of Bulgaria, union of the family with another spouse shall be forbidden. There is no explicit regulation of cases of shared custody in the LFRB but based on Art. 2, Para. 3 they should be eligible.
</t>
  </si>
  <si>
    <t>Limitations on A or B limitations e.g. age limits &lt;18 years (please specify)</t>
  </si>
  <si>
    <t>Only a and b</t>
  </si>
  <si>
    <t>Eligibility for minor children (&lt;18 years)
a. Minor children
b. Adopted children
c. Children for whom custody is shared</t>
  </si>
  <si>
    <t>Minor children</t>
  </si>
  <si>
    <t>The LFRB has no special requirements. In force are the General provisions of the Family code under which any person of 18 years of age may enter into marriage (Art.6 (1))</t>
  </si>
  <si>
    <t>≥  21 years  (please specify age)</t>
  </si>
  <si>
    <t>18 years&lt;  , &lt; 21 years  (please specify age)</t>
  </si>
  <si>
    <t>≤ Age of majority in country (18 years)</t>
  </si>
  <si>
    <t>Age limits for sponsors and spouses</t>
  </si>
  <si>
    <t>b. Age limits</t>
  </si>
  <si>
    <t>24b</t>
  </si>
  <si>
    <t>Only spouses living together in one housing (Art.2 (2) it.1 of the Law for Foreigners in Bulgaria (LFRB).</t>
  </si>
  <si>
    <t>A covered by LFRB, article 24, paragraph 1, subpara.14, amended in 2013</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</si>
  <si>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</si>
  <si>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</si>
  <si>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</si>
  <si>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</si>
  <si>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</si>
  <si>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</si>
  <si>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</si>
  <si>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Excludes only TCNs covered by Article 23 (1) of the LFRB, residing in Bulgaria on the basis of visa for up to 3 months</t>
  </si>
  <si>
    <t>Permanent residence 
permit, explicit 'prospects for permanent residence' required or discretion in eligibility</t>
  </si>
  <si>
    <t>Certain short-term residence permits 
excluded</t>
  </si>
  <si>
    <t>Any residence permit</t>
  </si>
  <si>
    <t>Documents taken into account to be eligible for family reunion</t>
  </si>
  <si>
    <t xml:space="preserve">Under Art.24 (1) it.13 family members of foreign nationals of continuous (up to 1 year) or permanent residence are entitled to a continuous residence permit (up to 1 year). </t>
  </si>
  <si>
    <t>Permit for &gt; 1 year (please specify)</t>
  </si>
  <si>
    <t>Permit for 1 year (please specify)</t>
  </si>
  <si>
    <t>Residence permit for &lt;1 year (please specify)</t>
  </si>
  <si>
    <t>Permit duration required (sponsor)</t>
  </si>
  <si>
    <t>Permit duration required</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</si>
  <si>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</si>
  <si>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</si>
  <si>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</si>
  <si>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</si>
  <si>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</si>
  <si>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</si>
  <si>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</si>
  <si>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</si>
  <si>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</si>
  <si>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</si>
  <si>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</si>
  <si>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</si>
  <si>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</si>
  <si>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</si>
  <si>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</si>
  <si>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</si>
  <si>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</si>
  <si>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Long-term third country residents have equal rights as Bulgarian citizens except the right to family assistance under the Family Assistance Law. Pregnant women and families of long-term residents in the country are entitled to family assistance during the time of pregnancy, birth and growing of children unless such assistance has been provided by another law or by an international agreement to which Bulgaria is a party (Art.3, it.5 of the Family Assistance Law). TCN residents that are not long-term residents have no equal access to indicated social rights.  In cases when they perform certain activities, which is a basis for insurance under the Social Insurance Code, they pay obligatory social insurance contributions. This is not the case with health insurance, as TCN residents that are not long-term residents, are without health insurance coverage. There is no change in comparison with 2010. According to Article 33, Para.1 of the Law on Health Insurance, only permamnent and long-term residence holders are entitled to health insurance under the National Health Insurance Fund. Residents on temporary work permits and on family reunion permits of continuous residence (up to one year) are excluded from the national health insurance system."</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</si>
  <si>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</si>
  <si>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</si>
  <si>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</si>
  <si>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</si>
  <si>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</si>
  <si>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</si>
  <si>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</si>
  <si>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</si>
  <si>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There are no legal provisions. There are information materials on the rights of foreigners to work in Bulgaria ad Employment Bureaus. In 2009 and 2010 the Ministry of Labour and Social Policy (MLSP) funded different projects in this area under the European Integration Fund for third country nationals (EIF).</t>
  </si>
  <si>
    <t>Active policy of information on rights of migrant workers at national level (or regional in federal states)</t>
  </si>
  <si>
    <t>Active information policy</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</si>
  <si>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</si>
  <si>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</si>
  <si>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</si>
  <si>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</si>
  <si>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</si>
  <si>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</si>
  <si>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</si>
  <si>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</si>
  <si>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</si>
  <si>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</si>
  <si>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</si>
  <si>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</si>
  <si>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</si>
  <si>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</si>
  <si>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 xml:space="preserve">Professional qualification assessment bodies are defined in Art.4 of the Law for Recognition of Professional Qualifications. Guidelines on professional qualification recognition in Bulgaria were issued in 2008 by the Ministry of Education and Science and the National centre on information and documentation. </t>
  </si>
  <si>
    <t xml:space="preserve">A: National centre on information and documentation serves as a one-stop-shop where TCNS can submit documents for recognition of academic qualifications: http://mail.nacid.bg/newdesign/en/index.php B: Professional qualification assessment bodies are defined in Art.4 of the Law for Recognition of Professional Qualifications. Guidelines on professional qualification recognition in Bulgaria were issued in 2008 by the Ministry of Education and Science and the National centre on information and documentation. </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</si>
  <si>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</si>
  <si>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</si>
  <si>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</si>
  <si>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</si>
  <si>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</si>
  <si>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According to a head expert at the Bulgarian Ministry of Education and Science, at the present moment there is no legal act that provides any procedure for validation of skills/competences no matter acquired in or outside the EU. The Ministry of Education and Science together with the National Agency for Professional Educations are currently preparing amendments in national legislation in order to legalize validation.</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</si>
  <si>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</si>
  <si>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</si>
  <si>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</si>
  <si>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</si>
  <si>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</si>
  <si>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 xml:space="preserve">Name of new law/policy: Law on amendment of and addition to the Law on Health, introducing amendments to the Law on Recognition of Professional Qualifications
Date of adoption &amp; date of entry into force 30.11.2010 &amp; 01.01.2011, except for some articles that enter into force on the date of promulgation - 14.12.2010. Among the latter articles is the relevant provision on professional qualifications.
Summary of changes: A new provision in the Law on Recognition of Professional Qualifications is introduced in 2010 (Art. 2, Para. 2). It states that the Law on Recognition of Professional Qualifications is not applicable to third country nationals who have acquired qualifications on regulated medical professions in third countries. 
Web-link: http://dv.parliament.bg/DVWeb/showMaterialDV.jsp?idMat=41376 (Bulgarian text; no English language version has been accessible)
</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</si>
  <si>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</si>
  <si>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</si>
  <si>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</si>
  <si>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</si>
  <si>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 xml:space="preserve">The right to recognize higher education and completed periods of study in foreign universities is laid down by the  State requirements for recognition of higher education and completed period of study in foreign universities (Art.2). Third country residents in Bulgaria who have obtained EU professional qualification have equal rights as EU nationals under Art.8 (1) it.3 of the Law for Recognition of Professional Qualifications.
</t>
  </si>
  <si>
    <r>
      <rPr>
        <sz val="11"/>
        <rFont val="Calibri"/>
        <family val="2"/>
        <scheme val="minor"/>
      </rPr>
      <t>Academic recognition can be sought by Bulgarian citizens, foreigners and persons with a refugee status who had studied in Higher education institutions, which are created and operating in accordance to the legislation of the country, in which the higher education had been delivered and acquired.</t>
    </r>
    <r>
      <rPr>
        <u/>
        <sz val="11"/>
        <rFont val="Calibri"/>
        <family val="2"/>
        <scheme val="minor"/>
      </rPr>
      <t xml:space="preserve">
Source: http://mail.nacid.bg/newdesign/kap/index.php?id=6</t>
    </r>
  </si>
  <si>
    <t>Recognition of academic qualifications acquired abroad</t>
  </si>
  <si>
    <t xml:space="preserve">Recognition of academic qualifications </t>
  </si>
  <si>
    <t xml:space="preserve">A and C covered: There are two types of study grants schemes: student maintenance grants under the Law on Higher Education and study grants for unemployed persons under the Law on Employment Promotion.  According to Article 94 of the Law on Higher Education (in Bulgarian: Закон за висшето образование), the conditions, the procedure and the amount of the study grants received by students are set by rules adopted by the Council of Ministers, the respective universities and the donor. In compliance with this legal norm, the Council of Ministers has adopted Governmental Decree No.90 of 26 May 2000 on the conditions and the procedure for giving study grants to students, PhD students and specialists from the state universities and scientific institutions. According to Article 1 of the Decree, study grants are given to "Students and PhD students who are foreigners and have received permission for permanent residence in Bulgaria and have been admitted in Bulgarian academic institutions under the same procedure as Bulgarian citizens". The beneficiaries of the study grants envisaged in the Law on Employment Promotion are unemployed persons who are registered as job seekers at the Employment Agency.Under Art.18 (3) of the Law on Employment Promotion, only long-term residents and  their family members have a right of registration to seek work at the local employment office of the Employment Agency at the Ministry of Labour and Social Policy. </t>
  </si>
  <si>
    <t>Equality of access to study grants:
What categories of TCNs have equal access?
a. Long-term residents
b. Residents on temporary work permits (excluding seasonal)
c. Residents on family reunion permits (same as sponsor)</t>
  </si>
  <si>
    <t>Study grants</t>
  </si>
  <si>
    <t xml:space="preserve">New Article 72d of the Law on Employment Promotion (amended in 2013) provides that holders of single permit for residence and work are equal to Bulgarian citizens with regard to information about available work places, intermediation for finding a job, working conditions, access to goods and services; education and professional training; recognition of diplomas; recognition of evidence for professional qualifications, freedom of association and access to trade unions.  The ‘single permit for residence and work’ is valid for a renewable period for up to one year (for reference, Article 24 i LFRB).  </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</si>
  <si>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</si>
  <si>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</si>
  <si>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 xml:space="preserve">Art.18 (3),1&amp;5 of the Employment Promotion Act stipulates the right to register at Employment Bureaus under equal conditions as Bulgarian and EU nationals to: Long-term residents in  Bulgaria; third country nationals who are family members of Bulgarian, EU, EEA and Swiss nationals. </t>
  </si>
  <si>
    <t xml:space="preserve">Name of new law/policy: Law on amendment of and addition to the Law on Foreign Nationals in the Republic of Bulgaria (LFRB), introducing amendments also to other laws given below
Date of adoption &amp; date of entry into force: 13.01.2011 &amp; 01.02.2011
Summary of changes: 
Foreign nationals with a right to long term residence are included in the group of persons who can exercise rights under chapter IV of the Law on Employment Promotion (In Bulgarian: Закон за насърчаване на заетостта) that regulates the rights and obligations of job seekers. They can register and seek employment through the territorial divisions of the Employment Agency (Art.18, Para. 3, point 1). Family members of foreign nationals with long term residence permit can also exercise these rights (Art.18, Para. 3, point 6).
</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</si>
  <si>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</si>
  <si>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</si>
  <si>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</si>
  <si>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</si>
  <si>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</si>
  <si>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</si>
  <si>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</si>
  <si>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</si>
  <si>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</si>
  <si>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Art.3 (1) (10) of the Law on the Bulstat Registrar</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</si>
  <si>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</si>
  <si>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</si>
  <si>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r>
      <t xml:space="preserve">Under Art.7(1) of the Civil Service Act, a civil servant is an appointed person who is a Bulgarian citizen or a citizen of another EU member state, of the European Economic Area or the Swiss Confederation. In this case TCN residents may not be appointed as civil servants. </t>
    </r>
    <r>
      <rPr>
        <sz val="11"/>
        <rFont val="Calibri"/>
        <family val="2"/>
        <scheme val="minor"/>
      </rPr>
      <t xml:space="preserve">In case of appointments in the public sector, foreign nationals of long-term stay and persons – third country nationals that are family members of a Bulgarian citizen or of a citizen of EU member countries, of the European Economic Area or of the Swiss Confederation, they have the same rights as Bulgarian citizens. </t>
    </r>
  </si>
  <si>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</si>
  <si>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</si>
  <si>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</si>
  <si>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</si>
  <si>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</si>
  <si>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</si>
  <si>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</si>
  <si>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</si>
  <si>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“Long-term residents” in Bulgaria are “third-country nationals with long-term residence permits in the Republic of Bulgaria”. Under Article 33(1) of the Law for Foreigners in the Republic of Bulgaria (LFRB), foreigners with long-term residence permits in Bulgaria shall be able to start work under equal conditions as Bulgarians. No need for a work permit. No work permit is required for third country nationals who are family members of Bulgarian, EU, EEA and Swiss nationals. Family members of long-term permanent stay have the right to work permit issued by the Employment Agency.</t>
  </si>
  <si>
    <t xml:space="preserve">Name of new law/policy: Law on amendment of and addition to the Law on Foreign Nationals in the Republic of Bulgaria (LFRB), introducing amendments also to other laws given below
Date of adoption &amp; date of entry into force: 13.01.2011 &amp; 01.02.2011
Summary of changes: 
 Article 33, Para.1 of the Law on Foreign Nationals in the Republic of Bulgaria is amended to state that long term residence holders and their family members are given access to the national labour market as Bulgarian citizens. They can be employed under the same procedure existing for Bulgarian citizens.
</t>
  </si>
  <si>
    <t xml:space="preserve">Name of new law/policy: Law on amendment of and addition to the Law on Foreign Nationals in the Republic of Bulgaria (LFRB), introducing amendments also to other laws given below
Date of adoption &amp; date of entry into force: 13.01.2011 &amp; 01.02.2011
Summary of changes: 
Article 33, Para.1 of the Law on Foreign Nationals in the Republic of Bulgaria is amended to state that long term residence holders and their family members are given access to the national labour market as Bulgarian citizens. They can be employed under the same procedure existing for Bulgarian citizens.
</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</si>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</sst>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rgb="FF006100"/>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10"/>
      <name val="Calibri"/>
      <family val="2"/>
    </font>
    <font>
      <sz val="9"/>
      <name val="Arial"/>
      <family val="2"/>
    </font>
    <font>
      <sz val="11"/>
      <name val="Arial"/>
      <family val="2"/>
    </font>
    <font>
      <strike/>
      <sz val="8"/>
      <name val="Arial"/>
      <family val="2"/>
    </font>
    <font>
      <sz val="8"/>
      <name val="Arial"/>
      <family val="2"/>
    </font>
    <font>
      <sz val="11"/>
      <name val="Calibri"/>
      <family val="2"/>
    </font>
    <font>
      <i/>
      <sz val="8"/>
      <name val="Arial"/>
      <family val="2"/>
    </font>
    <font>
      <b/>
      <i/>
      <sz val="8"/>
      <name val="Arial"/>
      <family val="2"/>
    </font>
    <font>
      <sz val="10"/>
      <name val="Arial"/>
      <family val="2"/>
      <charset val="238"/>
    </font>
    <font>
      <u/>
      <sz val="11"/>
      <color theme="10"/>
      <name val="Calibri"/>
      <family val="2"/>
      <scheme val="minor"/>
    </font>
    <font>
      <u/>
      <sz val="11"/>
      <name val="Calibri"/>
      <family val="2"/>
      <scheme val="minor"/>
    </font>
    <font>
      <b/>
      <sz val="12"/>
      <name val="Arial"/>
      <family val="2"/>
    </font>
  </fonts>
  <fills count="13">
    <fill>
      <patternFill patternType="none"/>
    </fill>
    <fill>
      <patternFill patternType="gray125"/>
    </fill>
    <fill>
      <patternFill patternType="solid">
        <fgColor rgb="FFC6EFCE"/>
      </patternFill>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rgb="FFFFFFFF"/>
        <bgColor rgb="FF000000"/>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indexed="64"/>
      </left>
      <right/>
      <top/>
      <bottom/>
      <diagonal/>
    </border>
    <border>
      <left/>
      <right style="thin">
        <color auto="1"/>
      </right>
      <top style="thin">
        <color auto="1"/>
      </top>
      <bottom style="thin">
        <color auto="1"/>
      </bottom>
      <diagonal/>
    </border>
    <border>
      <left/>
      <right/>
      <top style="thin">
        <color auto="1"/>
      </top>
      <bottom style="thin">
        <color auto="1"/>
      </bottom>
      <diagonal/>
    </border>
  </borders>
  <cellStyleXfs count="100">
    <xf numFmtId="0" fontId="0" fillId="0" borderId="0"/>
    <xf numFmtId="0" fontId="1" fillId="2" borderId="0" applyNumberFormat="0" applyBorder="0" applyAlignment="0" applyProtection="0"/>
    <xf numFmtId="0" fontId="3" fillId="0" borderId="0"/>
    <xf numFmtId="0" fontId="17"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cellStyleXfs>
  <cellXfs count="142">
    <xf numFmtId="0" fontId="0" fillId="0" borderId="0" xfId="0"/>
    <xf numFmtId="0" fontId="2" fillId="0" borderId="0" xfId="0" applyFont="1"/>
    <xf numFmtId="1" fontId="2" fillId="0" borderId="0" xfId="0" applyNumberFormat="1" applyFont="1"/>
    <xf numFmtId="0" fontId="2" fillId="0" borderId="0" xfId="0" applyFont="1" applyAlignment="1">
      <alignment wrapText="1"/>
    </xf>
    <xf numFmtId="0" fontId="2" fillId="0" borderId="1" xfId="0" applyFont="1" applyBorder="1" applyAlignment="1">
      <alignment wrapText="1"/>
    </xf>
    <xf numFmtId="0" fontId="2" fillId="0" borderId="1" xfId="0" applyFont="1" applyBorder="1" applyAlignment="1">
      <alignment horizontal="center" vertical="center" wrapText="1"/>
    </xf>
    <xf numFmtId="1" fontId="4" fillId="0" borderId="1" xfId="2" applyNumberFormat="1" applyFont="1" applyFill="1" applyBorder="1" applyAlignment="1">
      <alignment horizontal="center" vertical="center" wrapText="1"/>
    </xf>
    <xf numFmtId="1"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5" fillId="0" borderId="1" xfId="0" applyFont="1" applyBorder="1" applyAlignment="1">
      <alignment vertical="center" wrapText="1" readingOrder="1"/>
    </xf>
    <xf numFmtId="0" fontId="2" fillId="3" borderId="0" xfId="0" applyFont="1" applyFill="1" applyAlignment="1">
      <alignment wrapText="1"/>
    </xf>
    <xf numFmtId="0" fontId="2" fillId="3" borderId="1" xfId="0" applyFont="1" applyFill="1" applyBorder="1" applyAlignment="1">
      <alignment horizontal="center" vertical="center" wrapText="1"/>
    </xf>
    <xf numFmtId="1" fontId="2" fillId="3" borderId="1" xfId="0" applyNumberFormat="1" applyFont="1" applyFill="1" applyBorder="1" applyAlignment="1">
      <alignment horizontal="center" vertical="center" wrapText="1"/>
    </xf>
    <xf numFmtId="0" fontId="2" fillId="3" borderId="1" xfId="0" applyFont="1" applyFill="1" applyBorder="1" applyAlignment="1">
      <alignment horizontal="left" vertical="center" wrapText="1"/>
    </xf>
    <xf numFmtId="0" fontId="6" fillId="3" borderId="1" xfId="0" applyFont="1" applyFill="1" applyBorder="1" applyAlignment="1">
      <alignment vertical="center" wrapText="1" readingOrder="1"/>
    </xf>
    <xf numFmtId="0" fontId="5" fillId="3" borderId="1" xfId="0" applyFont="1" applyFill="1" applyBorder="1" applyAlignment="1">
      <alignment vertical="center" wrapText="1" readingOrder="1"/>
    </xf>
    <xf numFmtId="0" fontId="2" fillId="3" borderId="1" xfId="0" applyFont="1" applyFill="1" applyBorder="1" applyAlignment="1">
      <alignment wrapText="1"/>
    </xf>
    <xf numFmtId="0" fontId="2" fillId="4" borderId="0" xfId="0" applyFont="1" applyFill="1" applyAlignment="1">
      <alignment wrapText="1"/>
    </xf>
    <xf numFmtId="0" fontId="2" fillId="4" borderId="1" xfId="0" applyFont="1" applyFill="1" applyBorder="1" applyAlignment="1">
      <alignment horizontal="center" vertical="center" wrapText="1"/>
    </xf>
    <xf numFmtId="1" fontId="2" fillId="4" borderId="1" xfId="0" applyNumberFormat="1" applyFont="1" applyFill="1" applyBorder="1" applyAlignment="1">
      <alignment horizontal="center" vertical="center" wrapText="1"/>
    </xf>
    <xf numFmtId="0" fontId="2" fillId="4" borderId="1" xfId="0" applyFont="1" applyFill="1" applyBorder="1" applyAlignment="1">
      <alignment wrapText="1"/>
    </xf>
    <xf numFmtId="0" fontId="5" fillId="4" borderId="1" xfId="0" applyFont="1" applyFill="1" applyBorder="1" applyAlignment="1">
      <alignment vertical="center" wrapText="1" readingOrder="1"/>
    </xf>
    <xf numFmtId="0" fontId="2" fillId="3" borderId="2" xfId="0" applyFont="1" applyFill="1" applyBorder="1" applyAlignment="1">
      <alignment horizontal="left" vertical="center" wrapText="1"/>
    </xf>
    <xf numFmtId="0" fontId="7" fillId="3" borderId="2" xfId="0" applyFont="1" applyFill="1" applyBorder="1" applyAlignment="1">
      <alignment horizontal="left" vertical="center" wrapText="1"/>
    </xf>
    <xf numFmtId="0" fontId="5" fillId="3" borderId="2" xfId="0" applyFont="1" applyFill="1" applyBorder="1" applyAlignment="1">
      <alignment vertical="center" wrapText="1" readingOrder="1"/>
    </xf>
    <xf numFmtId="1" fontId="8" fillId="0" borderId="0" xfId="0" applyNumberFormat="1" applyFont="1" applyAlignment="1">
      <alignment wrapText="1"/>
    </xf>
    <xf numFmtId="0" fontId="2" fillId="5" borderId="1" xfId="0" applyFont="1" applyFill="1" applyBorder="1" applyAlignment="1">
      <alignment horizontal="center" vertical="center" wrapText="1"/>
    </xf>
    <xf numFmtId="1" fontId="2" fillId="5" borderId="1" xfId="0" applyNumberFormat="1" applyFont="1" applyFill="1" applyBorder="1" applyAlignment="1">
      <alignment horizontal="center" vertical="center" wrapText="1"/>
    </xf>
    <xf numFmtId="0" fontId="9" fillId="0" borderId="1" xfId="0" applyFont="1" applyBorder="1" applyAlignment="1">
      <alignment vertical="center" wrapText="1"/>
    </xf>
    <xf numFmtId="0" fontId="2" fillId="0" borderId="3" xfId="0" applyFont="1" applyBorder="1" applyAlignment="1">
      <alignment wrapText="1"/>
    </xf>
    <xf numFmtId="0" fontId="2" fillId="0" borderId="1" xfId="0" applyFont="1" applyBorder="1" applyAlignment="1">
      <alignment vertical="center" wrapText="1"/>
    </xf>
    <xf numFmtId="0" fontId="2" fillId="0" borderId="1" xfId="0" applyFont="1" applyBorder="1"/>
    <xf numFmtId="0" fontId="2" fillId="0" borderId="3" xfId="0" applyNumberFormat="1" applyFont="1" applyFill="1" applyBorder="1" applyAlignment="1" applyProtection="1">
      <alignment wrapText="1"/>
    </xf>
    <xf numFmtId="0" fontId="5" fillId="0" borderId="1" xfId="0" applyFont="1" applyBorder="1" applyAlignment="1">
      <alignment horizontal="left" vertical="center" wrapText="1" readingOrder="1"/>
    </xf>
    <xf numFmtId="0" fontId="10" fillId="0" borderId="4" xfId="0" applyNumberFormat="1" applyFont="1" applyFill="1" applyBorder="1" applyAlignment="1" applyProtection="1">
      <alignment horizontal="left" vertical="center" wrapText="1"/>
    </xf>
    <xf numFmtId="0" fontId="2" fillId="5" borderId="1" xfId="0" applyFont="1" applyFill="1" applyBorder="1" applyAlignment="1">
      <alignment vertical="center" wrapText="1"/>
    </xf>
    <xf numFmtId="0" fontId="2" fillId="0" borderId="3" xfId="0" applyFont="1" applyBorder="1" applyAlignment="1">
      <alignment vertical="center" wrapText="1"/>
    </xf>
    <xf numFmtId="0" fontId="2" fillId="5" borderId="1" xfId="0" applyFont="1" applyFill="1" applyBorder="1" applyAlignment="1">
      <alignment wrapText="1"/>
    </xf>
    <xf numFmtId="0" fontId="2" fillId="5" borderId="0" xfId="0" applyFont="1" applyFill="1"/>
    <xf numFmtId="0" fontId="2" fillId="0" borderId="2" xfId="0" applyFont="1" applyBorder="1" applyAlignment="1">
      <alignment vertical="center" wrapText="1"/>
    </xf>
    <xf numFmtId="0" fontId="2" fillId="5" borderId="1" xfId="0" applyFont="1" applyFill="1" applyBorder="1" applyAlignment="1">
      <alignment horizontal="left" vertical="center" wrapText="1"/>
    </xf>
    <xf numFmtId="0" fontId="5" fillId="5" borderId="1" xfId="0" applyFont="1" applyFill="1" applyBorder="1" applyAlignment="1">
      <alignment horizontal="left" vertical="center" wrapText="1" readingOrder="1"/>
    </xf>
    <xf numFmtId="0" fontId="2" fillId="4" borderId="1" xfId="0" applyFont="1" applyFill="1" applyBorder="1" applyAlignment="1">
      <alignment vertical="center"/>
    </xf>
    <xf numFmtId="1" fontId="2" fillId="4" borderId="1" xfId="0" applyNumberFormat="1" applyFont="1" applyFill="1" applyBorder="1" applyAlignment="1">
      <alignment vertical="center"/>
    </xf>
    <xf numFmtId="0" fontId="2" fillId="4" borderId="5" xfId="0" applyFont="1" applyFill="1" applyBorder="1" applyAlignment="1">
      <alignment vertical="center"/>
    </xf>
    <xf numFmtId="0" fontId="2" fillId="4" borderId="1" xfId="0" applyFont="1" applyFill="1" applyBorder="1" applyAlignment="1">
      <alignment vertical="center" wrapText="1"/>
    </xf>
    <xf numFmtId="0" fontId="2" fillId="6" borderId="1" xfId="0" applyFont="1" applyFill="1" applyBorder="1" applyAlignment="1">
      <alignment horizontal="left" vertical="center" wrapText="1"/>
    </xf>
    <xf numFmtId="0" fontId="2" fillId="6" borderId="2" xfId="0" applyFont="1" applyFill="1" applyBorder="1" applyAlignment="1">
      <alignment horizontal="left" vertical="center" wrapText="1"/>
    </xf>
    <xf numFmtId="0" fontId="2" fillId="6" borderId="2" xfId="0" applyFont="1" applyFill="1" applyBorder="1" applyAlignment="1">
      <alignment wrapText="1"/>
    </xf>
    <xf numFmtId="0" fontId="2" fillId="6" borderId="1" xfId="0" applyFont="1" applyFill="1" applyBorder="1" applyAlignment="1">
      <alignment wrapText="1"/>
    </xf>
    <xf numFmtId="0" fontId="5" fillId="6" borderId="1" xfId="0" applyFont="1" applyFill="1" applyBorder="1" applyAlignment="1">
      <alignment vertical="center" wrapText="1" readingOrder="1"/>
    </xf>
    <xf numFmtId="0" fontId="10" fillId="0" borderId="1" xfId="0" applyFont="1" applyBorder="1" applyAlignment="1">
      <alignment horizontal="left" vertical="center" wrapText="1"/>
    </xf>
    <xf numFmtId="0" fontId="2" fillId="0" borderId="5" xfId="0" applyFont="1" applyBorder="1" applyAlignment="1">
      <alignment vertical="center" wrapText="1"/>
    </xf>
    <xf numFmtId="0" fontId="2" fillId="4" borderId="0" xfId="0" applyFont="1" applyFill="1"/>
    <xf numFmtId="0" fontId="2" fillId="4" borderId="1"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4" borderId="2" xfId="0" applyFont="1" applyFill="1" applyBorder="1" applyAlignment="1">
      <alignment wrapText="1"/>
    </xf>
    <xf numFmtId="0" fontId="2" fillId="0" borderId="4" xfId="0" applyFont="1" applyBorder="1" applyAlignment="1">
      <alignment vertical="center" wrapText="1"/>
    </xf>
    <xf numFmtId="0" fontId="3" fillId="0" borderId="0" xfId="0" applyFont="1" applyAlignment="1">
      <alignment vertical="center" wrapText="1"/>
    </xf>
    <xf numFmtId="0" fontId="2" fillId="0" borderId="0" xfId="0" applyFont="1" applyBorder="1" applyAlignment="1">
      <alignment vertical="center" wrapText="1"/>
    </xf>
    <xf numFmtId="0" fontId="2" fillId="0" borderId="6" xfId="0" applyFont="1" applyBorder="1" applyAlignment="1">
      <alignment vertical="center" wrapText="1"/>
    </xf>
    <xf numFmtId="0" fontId="2" fillId="4" borderId="1" xfId="0" applyFont="1" applyFill="1" applyBorder="1"/>
    <xf numFmtId="1" fontId="2" fillId="4" borderId="1" xfId="0" applyNumberFormat="1" applyFont="1" applyFill="1" applyBorder="1"/>
    <xf numFmtId="0" fontId="2" fillId="5" borderId="1" xfId="0" applyFont="1" applyFill="1" applyBorder="1" applyAlignment="1">
      <alignment vertical="center"/>
    </xf>
    <xf numFmtId="0" fontId="2" fillId="3" borderId="0" xfId="0" applyFont="1" applyFill="1"/>
    <xf numFmtId="0" fontId="2" fillId="3" borderId="1" xfId="0" applyFont="1" applyFill="1" applyBorder="1" applyAlignment="1">
      <alignment vertical="center"/>
    </xf>
    <xf numFmtId="1" fontId="2" fillId="3" borderId="1" xfId="0" applyNumberFormat="1" applyFont="1" applyFill="1" applyBorder="1" applyAlignment="1">
      <alignment vertical="center"/>
    </xf>
    <xf numFmtId="0" fontId="2" fillId="3" borderId="5" xfId="0" applyFont="1" applyFill="1" applyBorder="1" applyAlignment="1">
      <alignment vertical="center"/>
    </xf>
    <xf numFmtId="0" fontId="2" fillId="3" borderId="1" xfId="0" applyFont="1" applyFill="1" applyBorder="1" applyAlignment="1">
      <alignment vertical="center" wrapText="1"/>
    </xf>
    <xf numFmtId="0" fontId="5" fillId="3" borderId="2" xfId="0" applyFont="1" applyFill="1" applyBorder="1" applyAlignment="1">
      <alignment horizontal="left" vertical="center" wrapText="1"/>
    </xf>
    <xf numFmtId="0" fontId="2" fillId="0" borderId="1" xfId="0" applyFont="1" applyBorder="1" applyAlignment="1">
      <alignment vertical="center"/>
    </xf>
    <xf numFmtId="0" fontId="2" fillId="5" borderId="5" xfId="0" applyFont="1" applyFill="1" applyBorder="1" applyAlignment="1">
      <alignment vertical="center" wrapText="1"/>
    </xf>
    <xf numFmtId="0" fontId="5" fillId="0" borderId="1" xfId="0" applyFont="1" applyBorder="1" applyAlignment="1">
      <alignment wrapText="1"/>
    </xf>
    <xf numFmtId="0" fontId="2" fillId="0" borderId="4" xfId="0" applyFont="1" applyBorder="1" applyAlignment="1">
      <alignment horizontal="left" vertical="center" wrapText="1"/>
    </xf>
    <xf numFmtId="0" fontId="2" fillId="3" borderId="1" xfId="0" applyFont="1" applyFill="1" applyBorder="1" applyAlignment="1">
      <alignment vertical="top" wrapText="1"/>
    </xf>
    <xf numFmtId="0" fontId="2" fillId="3" borderId="4" xfId="0" applyFont="1" applyFill="1" applyBorder="1" applyAlignment="1">
      <alignment horizontal="left" vertical="center" wrapText="1"/>
    </xf>
    <xf numFmtId="0" fontId="5" fillId="3" borderId="1" xfId="0" applyFont="1" applyFill="1" applyBorder="1" applyAlignment="1">
      <alignment horizontal="left" vertical="center" wrapText="1"/>
    </xf>
    <xf numFmtId="0" fontId="2" fillId="0" borderId="0" xfId="0" applyFont="1" applyFill="1"/>
    <xf numFmtId="0" fontId="3" fillId="0" borderId="1" xfId="0" applyFont="1" applyBorder="1" applyAlignment="1">
      <alignment vertical="center" wrapText="1"/>
    </xf>
    <xf numFmtId="0" fontId="2" fillId="0" borderId="1" xfId="0" applyFont="1" applyFill="1" applyBorder="1" applyAlignment="1">
      <alignment horizontal="left" vertical="center" wrapText="1"/>
    </xf>
    <xf numFmtId="0" fontId="5" fillId="0" borderId="1" xfId="0" applyFont="1" applyFill="1" applyBorder="1" applyAlignment="1">
      <alignment vertical="center" wrapText="1" readingOrder="1"/>
    </xf>
    <xf numFmtId="0" fontId="2" fillId="0" borderId="1" xfId="0" applyFont="1" applyFill="1" applyBorder="1" applyAlignment="1">
      <alignment wrapText="1"/>
    </xf>
    <xf numFmtId="0" fontId="14" fillId="3" borderId="1" xfId="0" applyNumberFormat="1" applyFont="1" applyFill="1" applyBorder="1" applyAlignment="1">
      <alignment vertical="top" wrapText="1"/>
    </xf>
    <xf numFmtId="0" fontId="2" fillId="5" borderId="0" xfId="0" applyFont="1" applyFill="1" applyAlignment="1">
      <alignment vertical="center" wrapText="1"/>
    </xf>
    <xf numFmtId="0" fontId="2" fillId="7" borderId="1" xfId="0" applyFont="1" applyFill="1" applyBorder="1" applyAlignment="1">
      <alignment vertical="center" wrapText="1"/>
    </xf>
    <xf numFmtId="0" fontId="3" fillId="4" borderId="1" xfId="0" applyNumberFormat="1" applyFont="1" applyFill="1" applyBorder="1" applyAlignment="1">
      <alignment horizontal="left" wrapText="1"/>
    </xf>
    <xf numFmtId="0" fontId="10" fillId="0" borderId="1" xfId="0" applyNumberFormat="1" applyFont="1" applyFill="1" applyBorder="1" applyAlignment="1">
      <alignment horizontal="left" wrapText="1"/>
    </xf>
    <xf numFmtId="0" fontId="15" fillId="4" borderId="1" xfId="0" applyNumberFormat="1" applyFont="1" applyFill="1" applyBorder="1" applyAlignment="1">
      <alignment vertical="top" wrapText="1"/>
    </xf>
    <xf numFmtId="0" fontId="10" fillId="4" borderId="1" xfId="0" applyNumberFormat="1" applyFont="1" applyFill="1" applyBorder="1" applyAlignment="1">
      <alignment wrapText="1"/>
    </xf>
    <xf numFmtId="1" fontId="3" fillId="4" borderId="1" xfId="0" applyNumberFormat="1" applyFont="1" applyFill="1" applyBorder="1" applyAlignment="1">
      <alignment vertical="center" wrapText="1"/>
    </xf>
    <xf numFmtId="0" fontId="13" fillId="4" borderId="0" xfId="0" applyFont="1" applyFill="1" applyAlignment="1">
      <alignment vertical="center" wrapText="1"/>
    </xf>
    <xf numFmtId="0" fontId="2" fillId="4" borderId="0" xfId="0" applyFont="1" applyFill="1" applyBorder="1" applyAlignment="1">
      <alignment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7" xfId="0" applyFont="1" applyBorder="1" applyAlignment="1">
      <alignment vertical="center"/>
    </xf>
    <xf numFmtId="1" fontId="2" fillId="0" borderId="1" xfId="0" applyNumberFormat="1" applyFont="1" applyBorder="1"/>
    <xf numFmtId="0" fontId="2" fillId="0" borderId="1" xfId="0" applyFont="1" applyFill="1" applyBorder="1" applyAlignment="1">
      <alignment vertical="center" wrapText="1"/>
    </xf>
    <xf numFmtId="0" fontId="2" fillId="0" borderId="5" xfId="0" applyFont="1" applyFill="1" applyBorder="1" applyAlignment="1">
      <alignment vertical="center" wrapText="1"/>
    </xf>
    <xf numFmtId="0" fontId="2" fillId="3" borderId="1" xfId="0" applyFont="1" applyFill="1" applyBorder="1"/>
    <xf numFmtId="1" fontId="2" fillId="3" borderId="1" xfId="0" applyNumberFormat="1" applyFont="1" applyFill="1" applyBorder="1"/>
    <xf numFmtId="0" fontId="2" fillId="3" borderId="5" xfId="0" applyFont="1" applyFill="1" applyBorder="1"/>
    <xf numFmtId="0" fontId="16" fillId="3" borderId="1" xfId="0" applyFont="1" applyFill="1" applyBorder="1" applyAlignment="1">
      <alignment vertical="center" wrapText="1"/>
    </xf>
    <xf numFmtId="0" fontId="2" fillId="0" borderId="1" xfId="0" applyFont="1" applyBorder="1" applyAlignment="1">
      <alignment horizontal="right" vertical="center" wrapText="1"/>
    </xf>
    <xf numFmtId="0" fontId="2" fillId="4" borderId="3" xfId="0" applyFont="1" applyFill="1" applyBorder="1" applyAlignment="1">
      <alignment wrapText="1"/>
    </xf>
    <xf numFmtId="0" fontId="2" fillId="5" borderId="1" xfId="0" applyFont="1" applyFill="1" applyBorder="1"/>
    <xf numFmtId="0" fontId="2" fillId="0" borderId="0" xfId="0" applyFont="1" applyAlignment="1">
      <alignment vertical="center"/>
    </xf>
    <xf numFmtId="0" fontId="2" fillId="5" borderId="1" xfId="1" applyFont="1" applyFill="1" applyBorder="1" applyAlignment="1">
      <alignment vertical="center" wrapText="1"/>
    </xf>
    <xf numFmtId="1" fontId="16" fillId="3" borderId="1" xfId="0" applyNumberFormat="1" applyFont="1" applyFill="1" applyBorder="1" applyAlignment="1">
      <alignment vertical="center"/>
    </xf>
    <xf numFmtId="0" fontId="5" fillId="3" borderId="1" xfId="0" applyFont="1" applyFill="1" applyBorder="1" applyAlignment="1">
      <alignment wrapText="1"/>
    </xf>
    <xf numFmtId="0" fontId="3" fillId="5" borderId="1" xfId="0" applyFont="1" applyFill="1" applyBorder="1" applyAlignment="1">
      <alignment vertical="center" wrapText="1"/>
    </xf>
    <xf numFmtId="0" fontId="2" fillId="0" borderId="1" xfId="0" applyNumberFormat="1" applyFont="1" applyFill="1" applyBorder="1" applyAlignment="1">
      <alignment vertical="center" wrapText="1"/>
    </xf>
    <xf numFmtId="0" fontId="10" fillId="0" borderId="1" xfId="0" applyNumberFormat="1" applyFont="1" applyFill="1" applyBorder="1" applyAlignment="1">
      <alignment horizontal="right" vertical="center" wrapText="1"/>
    </xf>
    <xf numFmtId="0" fontId="2" fillId="5" borderId="1" xfId="0" applyNumberFormat="1" applyFont="1" applyFill="1" applyBorder="1" applyAlignment="1">
      <alignment vertical="center" wrapText="1"/>
    </xf>
    <xf numFmtId="0" fontId="2" fillId="5" borderId="1" xfId="0" applyFont="1" applyFill="1" applyBorder="1" applyAlignment="1">
      <alignment horizontal="right" vertical="center" wrapText="1"/>
    </xf>
    <xf numFmtId="0" fontId="2" fillId="0" borderId="0" xfId="0" applyFont="1" applyAlignment="1">
      <alignment vertical="center" wrapText="1"/>
    </xf>
    <xf numFmtId="0" fontId="3" fillId="5" borderId="1" xfId="0" applyFont="1" applyFill="1" applyBorder="1" applyAlignment="1">
      <alignment vertical="center"/>
    </xf>
    <xf numFmtId="0" fontId="18" fillId="0" borderId="1" xfId="3" applyFont="1" applyBorder="1" applyAlignment="1">
      <alignment vertical="center" wrapText="1"/>
    </xf>
    <xf numFmtId="1" fontId="2" fillId="4" borderId="0" xfId="0" applyNumberFormat="1" applyFont="1" applyFill="1"/>
    <xf numFmtId="1" fontId="2" fillId="4" borderId="1" xfId="0" applyNumberFormat="1" applyFont="1" applyFill="1" applyBorder="1" applyAlignment="1">
      <alignment vertical="center" wrapText="1"/>
    </xf>
    <xf numFmtId="1" fontId="2" fillId="4" borderId="1" xfId="0" applyNumberFormat="1" applyFont="1" applyFill="1" applyBorder="1" applyAlignment="1">
      <alignment wrapText="1"/>
    </xf>
    <xf numFmtId="0" fontId="2" fillId="4" borderId="7" xfId="0" applyFont="1" applyFill="1" applyBorder="1" applyAlignment="1">
      <alignment wrapText="1"/>
    </xf>
    <xf numFmtId="0" fontId="2" fillId="0" borderId="7" xfId="0" applyFont="1" applyBorder="1" applyAlignment="1">
      <alignment wrapText="1"/>
    </xf>
    <xf numFmtId="0" fontId="10" fillId="0" borderId="7" xfId="0" applyFont="1" applyFill="1" applyBorder="1" applyAlignment="1">
      <alignment horizontal="left" vertical="center" wrapText="1"/>
    </xf>
    <xf numFmtId="0" fontId="7" fillId="4" borderId="7" xfId="0" applyFont="1" applyFill="1" applyBorder="1" applyAlignment="1">
      <alignment horizontal="center" vertical="center" wrapText="1"/>
    </xf>
    <xf numFmtId="0" fontId="19" fillId="3" borderId="1" xfId="0" applyNumberFormat="1" applyFont="1" applyFill="1" applyBorder="1" applyAlignment="1">
      <alignment vertical="top" wrapText="1"/>
    </xf>
    <xf numFmtId="1" fontId="19" fillId="3" borderId="7" xfId="0" applyNumberFormat="1" applyFont="1" applyFill="1" applyBorder="1" applyAlignment="1">
      <alignment vertical="top" wrapText="1"/>
    </xf>
    <xf numFmtId="0" fontId="19" fillId="3" borderId="5" xfId="0" applyNumberFormat="1" applyFont="1" applyFill="1" applyBorder="1" applyAlignment="1">
      <alignment vertical="top" wrapText="1"/>
    </xf>
    <xf numFmtId="0" fontId="19" fillId="3" borderId="7" xfId="0" applyNumberFormat="1" applyFont="1" applyFill="1" applyBorder="1" applyAlignment="1">
      <alignment vertical="top" wrapText="1"/>
    </xf>
    <xf numFmtId="0" fontId="7" fillId="3" borderId="1" xfId="0" applyFont="1" applyFill="1" applyBorder="1" applyAlignment="1">
      <alignment wrapText="1"/>
    </xf>
    <xf numFmtId="0" fontId="2" fillId="3" borderId="7" xfId="0" applyFont="1" applyFill="1" applyBorder="1" applyAlignment="1">
      <alignment wrapText="1"/>
    </xf>
    <xf numFmtId="0" fontId="19" fillId="3" borderId="1" xfId="0" applyNumberFormat="1" applyFont="1" applyFill="1" applyBorder="1" applyAlignment="1">
      <alignment horizontal="center" vertical="center" wrapText="1"/>
    </xf>
    <xf numFmtId="1" fontId="19" fillId="3" borderId="1" xfId="0" applyNumberFormat="1" applyFont="1" applyFill="1" applyBorder="1" applyAlignment="1">
      <alignment horizontal="center" vertical="center" wrapText="1"/>
    </xf>
    <xf numFmtId="0" fontId="7" fillId="3" borderId="7" xfId="0" applyFont="1" applyFill="1" applyBorder="1" applyAlignment="1">
      <alignment wrapText="1"/>
    </xf>
    <xf numFmtId="0" fontId="19" fillId="8" borderId="1" xfId="0" applyNumberFormat="1" applyFont="1" applyFill="1" applyBorder="1" applyAlignment="1">
      <alignment vertical="top" wrapText="1"/>
    </xf>
    <xf numFmtId="0" fontId="19" fillId="9" borderId="1" xfId="0" applyNumberFormat="1" applyFont="1" applyFill="1" applyBorder="1" applyAlignment="1">
      <alignment vertical="top" wrapText="1"/>
    </xf>
    <xf numFmtId="0" fontId="19" fillId="10" borderId="1" xfId="0" applyNumberFormat="1" applyFont="1" applyFill="1" applyBorder="1" applyAlignment="1">
      <alignment vertical="top" wrapText="1"/>
    </xf>
    <xf numFmtId="0" fontId="19" fillId="11" borderId="5" xfId="0" applyNumberFormat="1" applyFont="1" applyFill="1" applyBorder="1" applyAlignment="1">
      <alignment vertical="top" wrapText="1"/>
    </xf>
    <xf numFmtId="0" fontId="19" fillId="11" borderId="1" xfId="0" applyNumberFormat="1" applyFont="1" applyFill="1" applyBorder="1" applyAlignment="1">
      <alignment vertical="top" wrapText="1"/>
    </xf>
    <xf numFmtId="0" fontId="19" fillId="12" borderId="7" xfId="0" applyNumberFormat="1" applyFont="1" applyFill="1" applyBorder="1" applyAlignment="1">
      <alignment vertical="top" wrapText="1"/>
    </xf>
    <xf numFmtId="1" fontId="19" fillId="12" borderId="7" xfId="0" applyNumberFormat="1" applyFont="1" applyFill="1" applyBorder="1" applyAlignment="1">
      <alignment vertical="top" wrapText="1"/>
    </xf>
    <xf numFmtId="0" fontId="7" fillId="0" borderId="1" xfId="0" applyFont="1" applyBorder="1" applyAlignment="1">
      <alignment wrapText="1"/>
    </xf>
    <xf numFmtId="0" fontId="7" fillId="0" borderId="7" xfId="0" applyFont="1" applyBorder="1" applyAlignment="1">
      <alignment wrapText="1"/>
    </xf>
  </cellXfs>
  <cellStyles count="100">
    <cellStyle name="Buena" xfId="1" builtinId="26"/>
    <cellStyle name="Hyperlink 2" xfId="3"/>
    <cellStyle name="Normal" xfId="0" builtinId="0"/>
    <cellStyle name="Normal 10" xfId="4"/>
    <cellStyle name="Normal 11" xfId="5"/>
    <cellStyle name="Normal 12" xfId="6"/>
    <cellStyle name="Normal 13" xfId="7"/>
    <cellStyle name="Normal 14" xfId="8"/>
    <cellStyle name="Normal 15" xfId="9"/>
    <cellStyle name="Normal 16" xfId="10"/>
    <cellStyle name="Normal 17" xfId="11"/>
    <cellStyle name="Normal 18" xfId="12"/>
    <cellStyle name="Normal 19" xfId="13"/>
    <cellStyle name="Normal 2" xfId="14"/>
    <cellStyle name="Normal 20" xfId="15"/>
    <cellStyle name="Normal 21" xfId="16"/>
    <cellStyle name="Normal 22" xfId="17"/>
    <cellStyle name="Normal 23" xfId="18"/>
    <cellStyle name="Normal 24" xfId="19"/>
    <cellStyle name="Normal 25" xfId="20"/>
    <cellStyle name="Normal 26" xfId="21"/>
    <cellStyle name="Normal 27" xfId="22"/>
    <cellStyle name="Normal 28" xfId="23"/>
    <cellStyle name="Normal 29" xfId="24"/>
    <cellStyle name="Normal 3" xfId="2"/>
    <cellStyle name="Normal 30" xfId="25"/>
    <cellStyle name="Normal 31" xfId="26"/>
    <cellStyle name="Normal 32" xfId="27"/>
    <cellStyle name="Normal 33" xfId="28"/>
    <cellStyle name="Normal 34" xfId="29"/>
    <cellStyle name="Normal 35" xfId="30"/>
    <cellStyle name="Normal 36" xfId="31"/>
    <cellStyle name="Normal 37" xfId="32"/>
    <cellStyle name="Normal 38" xfId="33"/>
    <cellStyle name="Normal 39" xfId="34"/>
    <cellStyle name="Normal 4" xfId="35"/>
    <cellStyle name="Normal 40" xfId="36"/>
    <cellStyle name="Normal 41" xfId="37"/>
    <cellStyle name="Normal 42" xfId="38"/>
    <cellStyle name="Normal 43" xfId="39"/>
    <cellStyle name="Normal 44" xfId="40"/>
    <cellStyle name="Normal 45" xfId="41"/>
    <cellStyle name="Normal 46" xfId="42"/>
    <cellStyle name="Normal 47" xfId="43"/>
    <cellStyle name="Normal 48" xfId="44"/>
    <cellStyle name="Normal 49" xfId="45"/>
    <cellStyle name="Normal 5" xfId="46"/>
    <cellStyle name="Normal 50" xfId="47"/>
    <cellStyle name="Normal 51" xfId="48"/>
    <cellStyle name="Normal 52" xfId="49"/>
    <cellStyle name="Normal 53" xfId="50"/>
    <cellStyle name="Normal 54" xfId="51"/>
    <cellStyle name="Normal 55" xfId="52"/>
    <cellStyle name="Normal 56" xfId="53"/>
    <cellStyle name="Normal 57" xfId="54"/>
    <cellStyle name="Normal 58" xfId="55"/>
    <cellStyle name="Normal 59" xfId="56"/>
    <cellStyle name="Normal 6" xfId="57"/>
    <cellStyle name="Normal 60" xfId="58"/>
    <cellStyle name="Normal 61" xfId="59"/>
    <cellStyle name="Normal 62" xfId="60"/>
    <cellStyle name="Normal 63" xfId="61"/>
    <cellStyle name="Normal 64" xfId="62"/>
    <cellStyle name="Normal 65" xfId="63"/>
    <cellStyle name="Normal 66" xfId="64"/>
    <cellStyle name="Normal 67" xfId="65"/>
    <cellStyle name="Normal 68" xfId="66"/>
    <cellStyle name="Normal 69" xfId="67"/>
    <cellStyle name="Normal 7" xfId="68"/>
    <cellStyle name="Normal 70" xfId="69"/>
    <cellStyle name="Normal 71" xfId="70"/>
    <cellStyle name="Normal 72" xfId="71"/>
    <cellStyle name="Normal 73" xfId="72"/>
    <cellStyle name="Normal 74" xfId="73"/>
    <cellStyle name="Normal 75" xfId="74"/>
    <cellStyle name="Normal 76" xfId="75"/>
    <cellStyle name="Normal 77" xfId="76"/>
    <cellStyle name="Normal 78" xfId="77"/>
    <cellStyle name="Normal 79" xfId="78"/>
    <cellStyle name="Normal 8" xfId="79"/>
    <cellStyle name="Normal 80" xfId="80"/>
    <cellStyle name="Normal 81" xfId="81"/>
    <cellStyle name="Normal 82" xfId="82"/>
    <cellStyle name="Normal 83" xfId="83"/>
    <cellStyle name="Normal 84" xfId="84"/>
    <cellStyle name="Normal 85" xfId="85"/>
    <cellStyle name="Normal 86" xfId="86"/>
    <cellStyle name="Normal 87" xfId="87"/>
    <cellStyle name="Normal 88" xfId="88"/>
    <cellStyle name="Normal 89" xfId="89"/>
    <cellStyle name="Normal 9" xfId="90"/>
    <cellStyle name="Normal 90" xfId="91"/>
    <cellStyle name="Normal 91" xfId="92"/>
    <cellStyle name="Normal 92" xfId="93"/>
    <cellStyle name="Normal 93" xfId="94"/>
    <cellStyle name="Normal 95" xfId="95"/>
    <cellStyle name="Normal 96" xfId="96"/>
    <cellStyle name="Normal 97" xfId="97"/>
    <cellStyle name="Normal 98" xfId="98"/>
    <cellStyle name="Normal 99" xfId="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mail.nacid.bg/newdesign/kap/index.php?id=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23"/>
  <sheetViews>
    <sheetView tabSelected="1" zoomScale="50" zoomScaleNormal="50" workbookViewId="0"/>
  </sheetViews>
  <sheetFormatPr baseColWidth="10" defaultColWidth="8.85546875" defaultRowHeight="15" x14ac:dyDescent="0.25"/>
  <cols>
    <col min="1" max="1" width="8.5703125" style="4" customWidth="1"/>
    <col min="2" max="2" width="27.7109375" style="3" customWidth="1"/>
    <col min="3" max="5" width="21.42578125" style="3" customWidth="1"/>
    <col min="6" max="6" width="35.7109375" style="3" customWidth="1"/>
    <col min="7" max="9" width="21.42578125" style="3" customWidth="1"/>
    <col min="10" max="10" width="16.140625" style="2" customWidth="1"/>
    <col min="11" max="11" width="39.7109375" style="1" customWidth="1"/>
    <col min="12" max="12" width="11.42578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22" width="15.7109375" style="1" customWidth="1"/>
    <col min="23" max="16384" width="8.85546875" style="1"/>
  </cols>
  <sheetData>
    <row r="1" spans="1:25" ht="66.75" customHeight="1" x14ac:dyDescent="0.25">
      <c r="A1" s="141" t="s">
        <v>1136</v>
      </c>
      <c r="B1" s="141" t="s">
        <v>1135</v>
      </c>
      <c r="C1" s="140" t="s">
        <v>1134</v>
      </c>
      <c r="D1" s="140" t="s">
        <v>1133</v>
      </c>
      <c r="E1" s="140" t="s">
        <v>1132</v>
      </c>
      <c r="F1" s="140" t="s">
        <v>1131</v>
      </c>
      <c r="G1" s="140" t="s">
        <v>1130</v>
      </c>
      <c r="H1" s="140" t="s">
        <v>1129</v>
      </c>
      <c r="I1" s="140" t="s">
        <v>1128</v>
      </c>
      <c r="J1" s="139" t="s">
        <v>1127</v>
      </c>
      <c r="K1" s="138" t="s">
        <v>1126</v>
      </c>
      <c r="L1" s="137" t="s">
        <v>1125</v>
      </c>
      <c r="M1" s="136" t="s">
        <v>1124</v>
      </c>
      <c r="N1" s="135" t="s">
        <v>1123</v>
      </c>
      <c r="O1" s="135" t="s">
        <v>1122</v>
      </c>
      <c r="P1" s="134" t="s">
        <v>1121</v>
      </c>
      <c r="Q1" s="134" t="s">
        <v>1120</v>
      </c>
      <c r="R1" s="133" t="s">
        <v>1119</v>
      </c>
      <c r="S1" s="133" t="s">
        <v>1118</v>
      </c>
    </row>
    <row r="2" spans="1:25" s="64" customFormat="1" ht="66.75" customHeight="1" x14ac:dyDescent="0.25">
      <c r="A2" s="132"/>
      <c r="B2" s="132" t="s">
        <v>1117</v>
      </c>
      <c r="C2" s="128"/>
      <c r="D2" s="128"/>
      <c r="E2" s="128"/>
      <c r="F2" s="128"/>
      <c r="G2" s="128"/>
      <c r="H2" s="128"/>
      <c r="I2" s="128"/>
      <c r="J2" s="125">
        <f>AVERAGE(J5,J30,J73,J106,J146,J176,J217)</f>
        <v>43.854875283446709</v>
      </c>
      <c r="K2" s="127"/>
      <c r="L2" s="125">
        <f>AVERAGE(L5,L30,L73,L106,L146,L176,L217)</f>
        <v>43.854875283446709</v>
      </c>
      <c r="M2" s="126"/>
      <c r="N2" s="125">
        <f>AVERAGE(N5,N30,N73,N106,N146,N176,N217)</f>
        <v>42.239229024943313</v>
      </c>
      <c r="O2" s="124"/>
      <c r="P2" s="125">
        <f>AVERAGE(P5,P30,P73,P106,P146,P176,P217)</f>
        <v>42.239229024943313</v>
      </c>
      <c r="Q2" s="124"/>
      <c r="R2" s="125">
        <f>AVERAGE(R5,R30,R73,R106,R146,R176,R217)</f>
        <v>40.729875283446709</v>
      </c>
      <c r="S2" s="124"/>
    </row>
    <row r="3" spans="1:25" s="10" customFormat="1" ht="66.75" customHeight="1" x14ac:dyDescent="0.25">
      <c r="A3" s="132"/>
      <c r="B3" s="129" t="s">
        <v>1116</v>
      </c>
      <c r="C3" s="128"/>
      <c r="D3" s="128"/>
      <c r="E3" s="128"/>
      <c r="F3" s="128"/>
      <c r="G3" s="128"/>
      <c r="H3" s="128"/>
      <c r="I3" s="128"/>
      <c r="J3" s="131">
        <f>AVERAGE(J5,J30,J73,J106,J146,J176,J217,J250)</f>
        <v>41.862599206349209</v>
      </c>
      <c r="K3" s="130"/>
      <c r="L3" s="131"/>
      <c r="M3" s="130"/>
      <c r="N3" s="131"/>
      <c r="O3" s="130"/>
      <c r="P3" s="131"/>
      <c r="Q3" s="130"/>
      <c r="R3" s="131"/>
      <c r="S3" s="130"/>
      <c r="T3" s="131"/>
      <c r="U3" s="130"/>
      <c r="V3" s="131"/>
      <c r="W3" s="130"/>
      <c r="X3" s="131"/>
      <c r="Y3" s="130"/>
    </row>
    <row r="4" spans="1:25" s="64" customFormat="1" ht="66.75" customHeight="1" x14ac:dyDescent="0.25">
      <c r="A4" s="129"/>
      <c r="B4" s="129" t="s">
        <v>1115</v>
      </c>
      <c r="C4" s="16"/>
      <c r="D4" s="16"/>
      <c r="E4" s="16"/>
      <c r="F4" s="128"/>
      <c r="G4" s="128"/>
      <c r="H4" s="128"/>
      <c r="I4" s="128"/>
      <c r="J4" s="125"/>
      <c r="K4" s="127"/>
      <c r="L4" s="125"/>
      <c r="M4" s="126"/>
      <c r="N4" s="125"/>
      <c r="O4" s="124"/>
      <c r="P4" s="125"/>
      <c r="Q4" s="124"/>
      <c r="R4" s="125"/>
      <c r="S4" s="124"/>
    </row>
    <row r="5" spans="1:25" s="53" customFormat="1" ht="104.25" customHeight="1" x14ac:dyDescent="0.25">
      <c r="A5" s="20"/>
      <c r="B5" s="21" t="s">
        <v>1114</v>
      </c>
      <c r="C5" s="20"/>
      <c r="D5" s="20"/>
      <c r="E5" s="20"/>
      <c r="F5" s="54" t="s">
        <v>1113</v>
      </c>
      <c r="G5" s="20"/>
      <c r="H5" s="20"/>
      <c r="I5" s="20"/>
      <c r="J5" s="62">
        <f>AVERAGE(J6,J12,J19,J25)</f>
        <v>50</v>
      </c>
      <c r="K5" s="61"/>
      <c r="L5" s="62">
        <f>AVERAGE(L6,L12,L19,L25)</f>
        <v>50</v>
      </c>
      <c r="M5" s="61"/>
      <c r="N5" s="62">
        <f>AVERAGE(N6,N12,N19,N25)</f>
        <v>47.916666666666664</v>
      </c>
      <c r="O5" s="61"/>
      <c r="P5" s="62">
        <f>AVERAGE(P6,P12,P19,P25)</f>
        <v>47.916666666666664</v>
      </c>
      <c r="Q5" s="61"/>
      <c r="R5" s="62">
        <f>AVERAGE(R6,R12,R19,R25)</f>
        <v>47.916666666666664</v>
      </c>
      <c r="S5" s="61"/>
    </row>
    <row r="6" spans="1:25" s="53" customFormat="1" ht="104.25" customHeight="1" x14ac:dyDescent="0.25">
      <c r="A6" s="20"/>
      <c r="B6" s="123"/>
      <c r="C6" s="21" t="s">
        <v>1112</v>
      </c>
      <c r="D6" s="20"/>
      <c r="E6" s="20"/>
      <c r="F6" s="54" t="s">
        <v>1111</v>
      </c>
      <c r="G6" s="20"/>
      <c r="H6" s="20"/>
      <c r="I6" s="20"/>
      <c r="J6" s="62">
        <f>AVERAGE(J7:J11)</f>
        <v>80</v>
      </c>
      <c r="K6" s="61"/>
      <c r="L6" s="61">
        <f>AVERAGE(L7:L11)</f>
        <v>80</v>
      </c>
      <c r="M6" s="61"/>
      <c r="N6" s="61">
        <f>AVERAGE(N7:N11)</f>
        <v>80</v>
      </c>
      <c r="O6" s="61"/>
      <c r="P6" s="61">
        <f>AVERAGE(P7:P11)</f>
        <v>80</v>
      </c>
      <c r="Q6" s="61"/>
      <c r="R6" s="61">
        <f>AVERAGE(R7:R11)</f>
        <v>80</v>
      </c>
      <c r="S6" s="61"/>
    </row>
    <row r="7" spans="1:25" ht="284.25" customHeight="1" x14ac:dyDescent="0.25">
      <c r="A7" s="4">
        <v>1</v>
      </c>
      <c r="B7" s="121"/>
      <c r="C7" s="4"/>
      <c r="D7" s="9" t="s">
        <v>1110</v>
      </c>
      <c r="E7" s="9"/>
      <c r="F7" s="8" t="s">
        <v>1109</v>
      </c>
      <c r="G7" s="8" t="s">
        <v>1027</v>
      </c>
      <c r="H7" s="8" t="s">
        <v>1026</v>
      </c>
      <c r="I7" s="8" t="s">
        <v>1025</v>
      </c>
      <c r="J7" s="63">
        <v>50</v>
      </c>
      <c r="K7" s="78" t="s">
        <v>1108</v>
      </c>
      <c r="L7" s="30">
        <v>50</v>
      </c>
      <c r="M7" s="52"/>
      <c r="N7" s="30">
        <v>50</v>
      </c>
      <c r="O7" s="30"/>
      <c r="P7" s="30">
        <v>50</v>
      </c>
      <c r="Q7" s="78" t="s">
        <v>1107</v>
      </c>
      <c r="R7" s="70">
        <v>50</v>
      </c>
      <c r="S7" s="30" t="s">
        <v>1106</v>
      </c>
    </row>
    <row r="8" spans="1:25" ht="75" x14ac:dyDescent="0.25">
      <c r="A8" s="4">
        <v>2</v>
      </c>
      <c r="B8" s="121"/>
      <c r="C8" s="4"/>
      <c r="D8" s="9" t="s">
        <v>1105</v>
      </c>
      <c r="E8" s="9"/>
      <c r="F8" s="8" t="s">
        <v>1104</v>
      </c>
      <c r="G8" s="8" t="s">
        <v>1103</v>
      </c>
      <c r="H8" s="8" t="s">
        <v>1090</v>
      </c>
      <c r="I8" s="8" t="s">
        <v>1089</v>
      </c>
      <c r="J8" s="70">
        <v>100</v>
      </c>
      <c r="K8" s="122"/>
      <c r="L8" s="35">
        <v>100</v>
      </c>
      <c r="M8" s="71"/>
      <c r="N8" s="35">
        <v>100</v>
      </c>
      <c r="O8" s="35"/>
      <c r="P8" s="35">
        <v>100</v>
      </c>
      <c r="Q8" s="35"/>
      <c r="R8" s="70">
        <v>100</v>
      </c>
      <c r="S8" s="31"/>
    </row>
    <row r="9" spans="1:25" ht="211.5" x14ac:dyDescent="0.25">
      <c r="A9" s="4">
        <v>3</v>
      </c>
      <c r="B9" s="121"/>
      <c r="C9" s="4"/>
      <c r="D9" s="9" t="s">
        <v>1102</v>
      </c>
      <c r="E9" s="9"/>
      <c r="F9" s="8" t="s">
        <v>1101</v>
      </c>
      <c r="G9" s="8" t="s">
        <v>1100</v>
      </c>
      <c r="H9" s="8" t="s">
        <v>1099</v>
      </c>
      <c r="I9" s="8" t="s">
        <v>1098</v>
      </c>
      <c r="J9" s="70">
        <v>50</v>
      </c>
      <c r="K9" s="78" t="s">
        <v>1097</v>
      </c>
      <c r="L9" s="70">
        <v>50</v>
      </c>
      <c r="M9" s="71"/>
      <c r="N9" s="70">
        <v>50</v>
      </c>
      <c r="O9" s="35"/>
      <c r="P9" s="70">
        <v>50</v>
      </c>
      <c r="Q9" s="30"/>
      <c r="R9" s="70">
        <v>50</v>
      </c>
      <c r="S9" s="70"/>
    </row>
    <row r="10" spans="1:25" ht="165" x14ac:dyDescent="0.25">
      <c r="A10" s="4">
        <v>4</v>
      </c>
      <c r="B10" s="121"/>
      <c r="C10" s="4"/>
      <c r="D10" s="9" t="s">
        <v>1096</v>
      </c>
      <c r="E10" s="9"/>
      <c r="F10" s="8" t="s">
        <v>1095</v>
      </c>
      <c r="G10" s="8" t="s">
        <v>1027</v>
      </c>
      <c r="H10" s="8" t="s">
        <v>1026</v>
      </c>
      <c r="I10" s="8" t="s">
        <v>1025</v>
      </c>
      <c r="J10" s="70">
        <v>100</v>
      </c>
      <c r="K10" s="30" t="s">
        <v>1094</v>
      </c>
      <c r="L10" s="30">
        <v>100</v>
      </c>
      <c r="M10" s="52"/>
      <c r="N10" s="30">
        <v>100</v>
      </c>
      <c r="O10" s="30"/>
      <c r="P10" s="30">
        <v>100</v>
      </c>
      <c r="Q10" s="30"/>
      <c r="R10" s="70">
        <v>100</v>
      </c>
      <c r="S10" s="31"/>
    </row>
    <row r="11" spans="1:25" ht="75" x14ac:dyDescent="0.25">
      <c r="A11" s="4">
        <v>5</v>
      </c>
      <c r="B11" s="121"/>
      <c r="C11" s="4"/>
      <c r="D11" s="9" t="s">
        <v>1093</v>
      </c>
      <c r="E11" s="9"/>
      <c r="F11" s="8" t="s">
        <v>1092</v>
      </c>
      <c r="G11" s="8" t="s">
        <v>1091</v>
      </c>
      <c r="H11" s="8" t="s">
        <v>1090</v>
      </c>
      <c r="I11" s="8" t="s">
        <v>1089</v>
      </c>
      <c r="J11" s="70">
        <v>100</v>
      </c>
      <c r="K11" s="30"/>
      <c r="L11" s="35">
        <v>100</v>
      </c>
      <c r="M11" s="71"/>
      <c r="N11" s="35">
        <v>100</v>
      </c>
      <c r="O11" s="35"/>
      <c r="P11" s="35">
        <v>100</v>
      </c>
      <c r="Q11" s="30"/>
      <c r="R11" s="70">
        <v>100</v>
      </c>
      <c r="S11" s="31"/>
    </row>
    <row r="12" spans="1:25" s="117" customFormat="1" ht="45" x14ac:dyDescent="0.25">
      <c r="A12" s="20"/>
      <c r="B12" s="120"/>
      <c r="C12" s="21" t="s">
        <v>1088</v>
      </c>
      <c r="D12" s="21"/>
      <c r="E12" s="21"/>
      <c r="F12" s="54" t="s">
        <v>1087</v>
      </c>
      <c r="G12" s="54"/>
      <c r="H12" s="54"/>
      <c r="I12" s="54"/>
      <c r="J12" s="118">
        <f>AVERAGE(J13:J18)</f>
        <v>50</v>
      </c>
      <c r="K12" s="118"/>
      <c r="L12" s="119">
        <f>AVERAGE(L13:L18)</f>
        <v>50</v>
      </c>
      <c r="M12" s="119"/>
      <c r="N12" s="119">
        <f>AVERAGE(N13:N18)</f>
        <v>41.666666666666664</v>
      </c>
      <c r="O12" s="119"/>
      <c r="P12" s="119">
        <f>AVERAGE(P13:P18)</f>
        <v>41.666666666666664</v>
      </c>
      <c r="Q12" s="119"/>
      <c r="R12" s="118">
        <f>AVERAGE(R13:R18)</f>
        <v>41.666666666666664</v>
      </c>
      <c r="S12" s="118"/>
    </row>
    <row r="13" spans="1:25" ht="300" x14ac:dyDescent="0.25">
      <c r="A13" s="4">
        <v>6</v>
      </c>
      <c r="B13" s="4"/>
      <c r="C13" s="4"/>
      <c r="D13" s="9" t="s">
        <v>1086</v>
      </c>
      <c r="E13" s="9"/>
      <c r="F13" s="8" t="s">
        <v>1085</v>
      </c>
      <c r="G13" s="8" t="s">
        <v>1027</v>
      </c>
      <c r="H13" s="8" t="s">
        <v>1026</v>
      </c>
      <c r="I13" s="8" t="s">
        <v>1025</v>
      </c>
      <c r="J13" s="63">
        <v>50</v>
      </c>
      <c r="K13" s="109" t="s">
        <v>1084</v>
      </c>
      <c r="L13" s="35">
        <v>50</v>
      </c>
      <c r="M13" s="71"/>
      <c r="N13" s="35">
        <v>50</v>
      </c>
      <c r="O13" s="35"/>
      <c r="P13" s="35">
        <v>50</v>
      </c>
      <c r="Q13" s="35"/>
      <c r="R13" s="63">
        <v>50</v>
      </c>
      <c r="S13" s="35" t="s">
        <v>1083</v>
      </c>
    </row>
    <row r="14" spans="1:25" ht="357" x14ac:dyDescent="0.25">
      <c r="A14" s="4">
        <v>7</v>
      </c>
      <c r="B14" s="4"/>
      <c r="C14" s="4"/>
      <c r="D14" s="9" t="s">
        <v>1082</v>
      </c>
      <c r="E14" s="9"/>
      <c r="F14" s="8" t="s">
        <v>1081</v>
      </c>
      <c r="G14" s="8" t="s">
        <v>1027</v>
      </c>
      <c r="H14" s="8" t="s">
        <v>1026</v>
      </c>
      <c r="I14" s="8" t="s">
        <v>1025</v>
      </c>
      <c r="J14" s="63">
        <v>50</v>
      </c>
      <c r="K14" s="78" t="s">
        <v>1080</v>
      </c>
      <c r="L14" s="63">
        <v>50</v>
      </c>
      <c r="M14" s="78" t="s">
        <v>1080</v>
      </c>
      <c r="N14" s="63">
        <v>0</v>
      </c>
      <c r="O14" s="35"/>
      <c r="P14" s="63">
        <v>0</v>
      </c>
      <c r="Q14" s="35"/>
      <c r="R14" s="63">
        <v>0</v>
      </c>
      <c r="S14" s="35"/>
    </row>
    <row r="15" spans="1:25" ht="409.5" x14ac:dyDescent="0.25">
      <c r="A15" s="4">
        <v>8</v>
      </c>
      <c r="B15" s="4"/>
      <c r="C15" s="4"/>
      <c r="D15" s="9" t="s">
        <v>1079</v>
      </c>
      <c r="E15" s="9"/>
      <c r="F15" s="8" t="s">
        <v>1078</v>
      </c>
      <c r="G15" s="8" t="s">
        <v>1027</v>
      </c>
      <c r="H15" s="8" t="s">
        <v>1026</v>
      </c>
      <c r="I15" s="8" t="s">
        <v>1025</v>
      </c>
      <c r="J15" s="63">
        <v>50</v>
      </c>
      <c r="K15" s="114" t="s">
        <v>1077</v>
      </c>
      <c r="L15" s="63">
        <v>50</v>
      </c>
      <c r="M15" s="113"/>
      <c r="N15" s="63">
        <v>50</v>
      </c>
      <c r="O15" s="113"/>
      <c r="P15" s="63">
        <v>50</v>
      </c>
      <c r="Q15" s="113"/>
      <c r="R15" s="63">
        <v>50</v>
      </c>
      <c r="S15" s="63"/>
    </row>
    <row r="16" spans="1:25" ht="408" x14ac:dyDescent="0.25">
      <c r="A16" s="4">
        <v>9</v>
      </c>
      <c r="B16" s="4"/>
      <c r="C16" s="4"/>
      <c r="D16" s="9" t="s">
        <v>1076</v>
      </c>
      <c r="E16" s="9"/>
      <c r="F16" s="8" t="s">
        <v>1075</v>
      </c>
      <c r="G16" s="8" t="s">
        <v>1070</v>
      </c>
      <c r="H16" s="8" t="s">
        <v>1064</v>
      </c>
      <c r="I16" s="8" t="s">
        <v>1069</v>
      </c>
      <c r="J16" s="35">
        <v>100</v>
      </c>
      <c r="K16" s="116" t="s">
        <v>1074</v>
      </c>
      <c r="L16" s="35">
        <v>100</v>
      </c>
      <c r="M16" s="71"/>
      <c r="N16" s="35">
        <v>100</v>
      </c>
      <c r="O16" s="35"/>
      <c r="P16" s="35">
        <v>100</v>
      </c>
      <c r="Q16" s="35"/>
      <c r="R16" s="63">
        <v>100</v>
      </c>
      <c r="S16" s="78" t="s">
        <v>1073</v>
      </c>
    </row>
    <row r="17" spans="1:19" ht="306" x14ac:dyDescent="0.25">
      <c r="A17" s="4">
        <v>10</v>
      </c>
      <c r="B17" s="4"/>
      <c r="C17" s="4"/>
      <c r="D17" s="9" t="s">
        <v>1072</v>
      </c>
      <c r="E17" s="9"/>
      <c r="F17" s="8" t="s">
        <v>1071</v>
      </c>
      <c r="G17" s="8" t="s">
        <v>1070</v>
      </c>
      <c r="H17" s="8" t="s">
        <v>1064</v>
      </c>
      <c r="I17" s="8" t="s">
        <v>1069</v>
      </c>
      <c r="J17" s="35">
        <v>50</v>
      </c>
      <c r="K17" s="78" t="s">
        <v>1068</v>
      </c>
      <c r="L17" s="35">
        <v>50</v>
      </c>
      <c r="M17" s="71"/>
      <c r="N17" s="35">
        <v>50</v>
      </c>
      <c r="O17" s="35"/>
      <c r="P17" s="35">
        <v>50</v>
      </c>
      <c r="Q17" s="35"/>
      <c r="R17" s="63">
        <v>50</v>
      </c>
      <c r="S17" s="30"/>
    </row>
    <row r="18" spans="1:19" ht="127.5" x14ac:dyDescent="0.25">
      <c r="A18" s="4">
        <v>11</v>
      </c>
      <c r="B18" s="4"/>
      <c r="C18" s="4"/>
      <c r="D18" s="9" t="s">
        <v>1067</v>
      </c>
      <c r="E18" s="9"/>
      <c r="F18" s="8" t="s">
        <v>1066</v>
      </c>
      <c r="G18" s="8" t="s">
        <v>1065</v>
      </c>
      <c r="H18" s="8" t="s">
        <v>1064</v>
      </c>
      <c r="I18" s="8" t="s">
        <v>1063</v>
      </c>
      <c r="J18" s="115">
        <v>0</v>
      </c>
      <c r="K18" s="109" t="s">
        <v>1062</v>
      </c>
      <c r="L18" s="35">
        <v>0</v>
      </c>
      <c r="M18" s="71"/>
      <c r="N18" s="35">
        <v>0</v>
      </c>
      <c r="O18" s="35"/>
      <c r="P18" s="35">
        <v>0</v>
      </c>
      <c r="Q18" s="35"/>
      <c r="R18" s="63">
        <v>0</v>
      </c>
      <c r="S18" s="35"/>
    </row>
    <row r="19" spans="1:19" s="53" customFormat="1" ht="87" customHeight="1" x14ac:dyDescent="0.25">
      <c r="A19" s="20"/>
      <c r="B19" s="20"/>
      <c r="C19" s="21" t="s">
        <v>1061</v>
      </c>
      <c r="D19" s="21"/>
      <c r="E19" s="21"/>
      <c r="F19" s="54" t="s">
        <v>1060</v>
      </c>
      <c r="G19" s="54"/>
      <c r="H19" s="54"/>
      <c r="I19" s="54"/>
      <c r="J19" s="45">
        <f>AVERAGE(J20:J24)</f>
        <v>20</v>
      </c>
      <c r="K19" s="45"/>
      <c r="L19" s="45">
        <f>AVERAGE(L20:L24)</f>
        <v>20</v>
      </c>
      <c r="M19" s="45"/>
      <c r="N19" s="45">
        <f>AVERAGE(N20:N24)</f>
        <v>20</v>
      </c>
      <c r="O19" s="45"/>
      <c r="P19" s="45">
        <f>AVERAGE(P20:P24)</f>
        <v>20</v>
      </c>
      <c r="Q19" s="20"/>
      <c r="R19" s="45">
        <f>AVERAGE(R20:R24)</f>
        <v>20</v>
      </c>
      <c r="S19" s="45"/>
    </row>
    <row r="20" spans="1:19" ht="345" x14ac:dyDescent="0.25">
      <c r="A20" s="4">
        <v>12</v>
      </c>
      <c r="B20" s="4"/>
      <c r="D20" s="9" t="s">
        <v>1059</v>
      </c>
      <c r="E20" s="9"/>
      <c r="F20" s="8" t="s">
        <v>1058</v>
      </c>
      <c r="G20" s="8" t="s">
        <v>220</v>
      </c>
      <c r="H20" s="8" t="s">
        <v>1057</v>
      </c>
      <c r="I20" s="8" t="s">
        <v>55</v>
      </c>
      <c r="J20" s="63">
        <v>100</v>
      </c>
      <c r="K20" s="3" t="s">
        <v>1056</v>
      </c>
      <c r="L20" s="35">
        <v>100</v>
      </c>
      <c r="M20" s="71"/>
      <c r="N20" s="35">
        <v>100</v>
      </c>
      <c r="O20" s="35"/>
      <c r="P20" s="35">
        <v>100</v>
      </c>
      <c r="Q20" s="35"/>
      <c r="R20" s="63">
        <v>100</v>
      </c>
      <c r="S20" s="35" t="s">
        <v>1055</v>
      </c>
    </row>
    <row r="21" spans="1:19" ht="165" x14ac:dyDescent="0.25">
      <c r="A21" s="4">
        <v>13</v>
      </c>
      <c r="B21" s="4"/>
      <c r="C21" s="4"/>
      <c r="D21" s="9" t="s">
        <v>1054</v>
      </c>
      <c r="E21" s="9"/>
      <c r="F21" s="8" t="s">
        <v>1053</v>
      </c>
      <c r="G21" s="8" t="s">
        <v>1052</v>
      </c>
      <c r="H21" s="8" t="s">
        <v>1051</v>
      </c>
      <c r="I21" s="8" t="s">
        <v>1046</v>
      </c>
      <c r="J21" s="63">
        <v>0</v>
      </c>
      <c r="K21" s="63"/>
      <c r="L21" s="35">
        <v>0</v>
      </c>
      <c r="M21" s="71"/>
      <c r="N21" s="35">
        <v>0</v>
      </c>
      <c r="O21" s="35"/>
      <c r="P21" s="35">
        <v>0</v>
      </c>
      <c r="Q21" s="35"/>
      <c r="R21" s="63">
        <v>0</v>
      </c>
      <c r="S21" s="35"/>
    </row>
    <row r="22" spans="1:19" ht="135" x14ac:dyDescent="0.25">
      <c r="A22" s="4">
        <v>14</v>
      </c>
      <c r="B22" s="4"/>
      <c r="C22" s="4"/>
      <c r="D22" s="9" t="s">
        <v>1050</v>
      </c>
      <c r="E22" s="9"/>
      <c r="F22" s="8" t="s">
        <v>1049</v>
      </c>
      <c r="G22" s="8" t="s">
        <v>1048</v>
      </c>
      <c r="H22" s="8" t="s">
        <v>1047</v>
      </c>
      <c r="I22" s="8" t="s">
        <v>1046</v>
      </c>
      <c r="J22" s="63">
        <v>0</v>
      </c>
      <c r="K22" s="63"/>
      <c r="L22" s="35">
        <v>0</v>
      </c>
      <c r="M22" s="71"/>
      <c r="N22" s="35">
        <v>0</v>
      </c>
      <c r="O22" s="35"/>
      <c r="P22" s="35">
        <v>0</v>
      </c>
      <c r="Q22" s="35"/>
      <c r="R22" s="63">
        <v>0</v>
      </c>
      <c r="S22" s="35"/>
    </row>
    <row r="23" spans="1:19" ht="135" x14ac:dyDescent="0.25">
      <c r="A23" s="4">
        <v>15</v>
      </c>
      <c r="B23" s="4"/>
      <c r="C23" s="4"/>
      <c r="D23" s="9" t="s">
        <v>1045</v>
      </c>
      <c r="E23" s="9"/>
      <c r="F23" s="8" t="s">
        <v>1044</v>
      </c>
      <c r="G23" s="8" t="s">
        <v>1043</v>
      </c>
      <c r="H23" s="8" t="s">
        <v>1042</v>
      </c>
      <c r="I23" s="8" t="s">
        <v>1041</v>
      </c>
      <c r="J23" s="70">
        <v>0</v>
      </c>
      <c r="K23" s="30"/>
      <c r="L23" s="35">
        <v>0</v>
      </c>
      <c r="M23" s="71"/>
      <c r="N23" s="35">
        <v>0</v>
      </c>
      <c r="O23" s="35"/>
      <c r="P23" s="35">
        <v>0</v>
      </c>
      <c r="Q23" s="35"/>
      <c r="R23" s="63">
        <v>0</v>
      </c>
      <c r="S23" s="35"/>
    </row>
    <row r="24" spans="1:19" ht="135" x14ac:dyDescent="0.25">
      <c r="A24" s="4">
        <v>16</v>
      </c>
      <c r="B24" s="4"/>
      <c r="C24" s="4"/>
      <c r="D24" s="9" t="s">
        <v>1040</v>
      </c>
      <c r="E24" s="9"/>
      <c r="F24" s="8" t="s">
        <v>1039</v>
      </c>
      <c r="G24" s="8" t="s">
        <v>640</v>
      </c>
      <c r="H24" s="8" t="s">
        <v>639</v>
      </c>
      <c r="I24" s="8" t="s">
        <v>638</v>
      </c>
      <c r="J24" s="70">
        <v>0</v>
      </c>
      <c r="K24" s="78" t="s">
        <v>1038</v>
      </c>
      <c r="L24" s="35">
        <v>0</v>
      </c>
      <c r="M24" s="71"/>
      <c r="N24" s="35">
        <v>0</v>
      </c>
      <c r="O24" s="35"/>
      <c r="P24" s="35">
        <v>0</v>
      </c>
      <c r="Q24" s="35"/>
      <c r="R24" s="63">
        <v>0</v>
      </c>
      <c r="S24" s="35"/>
    </row>
    <row r="25" spans="1:19" s="53" customFormat="1" ht="60" x14ac:dyDescent="0.25">
      <c r="A25" s="20"/>
      <c r="B25" s="20"/>
      <c r="C25" s="21" t="s">
        <v>1037</v>
      </c>
      <c r="D25" s="21"/>
      <c r="E25" s="21"/>
      <c r="F25" s="54" t="s">
        <v>1036</v>
      </c>
      <c r="G25" s="54"/>
      <c r="H25" s="54"/>
      <c r="I25" s="54"/>
      <c r="J25" s="45">
        <f>AVERAGE(J26:J29)</f>
        <v>50</v>
      </c>
      <c r="K25" s="45"/>
      <c r="L25" s="20">
        <f>AVERAGE(L26:L29)</f>
        <v>50</v>
      </c>
      <c r="M25" s="20"/>
      <c r="N25" s="20">
        <f>AVERAGE(N26:N29)</f>
        <v>50</v>
      </c>
      <c r="O25" s="20"/>
      <c r="P25" s="20">
        <f>AVERAGE(P26:P29)</f>
        <v>50</v>
      </c>
      <c r="Q25" s="20"/>
      <c r="R25" s="45">
        <f>AVERAGE(R26:R29)</f>
        <v>50</v>
      </c>
      <c r="S25" s="45"/>
    </row>
    <row r="26" spans="1:19" ht="45" x14ac:dyDescent="0.25">
      <c r="A26" s="4">
        <v>17</v>
      </c>
      <c r="B26" s="4"/>
      <c r="C26" s="4"/>
      <c r="D26" s="9" t="s">
        <v>1035</v>
      </c>
      <c r="E26" s="9"/>
      <c r="F26" s="8" t="s">
        <v>1034</v>
      </c>
      <c r="G26" s="8" t="s">
        <v>503</v>
      </c>
      <c r="H26" s="8" t="s">
        <v>1033</v>
      </c>
      <c r="I26" s="8" t="s">
        <v>1032</v>
      </c>
      <c r="J26" s="70">
        <v>100</v>
      </c>
      <c r="K26" s="70"/>
      <c r="L26" s="70">
        <v>100</v>
      </c>
      <c r="M26" s="71"/>
      <c r="N26" s="70">
        <v>100</v>
      </c>
      <c r="O26" s="35"/>
      <c r="P26" s="70">
        <v>100</v>
      </c>
      <c r="Q26" s="35"/>
      <c r="R26" s="70">
        <v>100</v>
      </c>
      <c r="S26" s="70"/>
    </row>
    <row r="27" spans="1:19" ht="409.5" x14ac:dyDescent="0.25">
      <c r="A27" s="4">
        <v>18</v>
      </c>
      <c r="B27" s="4"/>
      <c r="C27" s="4"/>
      <c r="D27" s="9" t="s">
        <v>1031</v>
      </c>
      <c r="E27" s="9"/>
      <c r="F27" s="8" t="s">
        <v>1030</v>
      </c>
      <c r="G27" s="8" t="s">
        <v>1027</v>
      </c>
      <c r="H27" s="8" t="s">
        <v>1026</v>
      </c>
      <c r="I27" s="8" t="s">
        <v>1025</v>
      </c>
      <c r="J27" s="63">
        <v>0</v>
      </c>
      <c r="K27" s="30" t="s">
        <v>1029</v>
      </c>
      <c r="L27" s="63">
        <v>0</v>
      </c>
      <c r="M27" s="71"/>
      <c r="N27" s="63">
        <v>0</v>
      </c>
      <c r="O27" s="35"/>
      <c r="P27" s="63">
        <v>0</v>
      </c>
      <c r="Q27" s="35"/>
      <c r="R27" s="35">
        <v>0</v>
      </c>
      <c r="S27" s="31"/>
    </row>
    <row r="28" spans="1:19" ht="165" x14ac:dyDescent="0.25">
      <c r="A28" s="4">
        <v>19</v>
      </c>
      <c r="B28" s="4"/>
      <c r="C28" s="4"/>
      <c r="D28" s="9" t="s">
        <v>505</v>
      </c>
      <c r="E28" s="9"/>
      <c r="F28" s="8" t="s">
        <v>1028</v>
      </c>
      <c r="G28" s="8" t="s">
        <v>1027</v>
      </c>
      <c r="H28" s="8" t="s">
        <v>1026</v>
      </c>
      <c r="I28" s="8" t="s">
        <v>1025</v>
      </c>
      <c r="J28" s="63">
        <v>0</v>
      </c>
      <c r="K28" s="35"/>
      <c r="L28" s="63">
        <v>0</v>
      </c>
      <c r="M28" s="71"/>
      <c r="N28" s="63">
        <v>0</v>
      </c>
      <c r="O28" s="35"/>
      <c r="P28" s="63">
        <v>0</v>
      </c>
      <c r="Q28" s="35"/>
      <c r="R28" s="35">
        <v>0</v>
      </c>
      <c r="S28" s="31"/>
    </row>
    <row r="29" spans="1:19" ht="105" x14ac:dyDescent="0.25">
      <c r="A29" s="4">
        <v>20</v>
      </c>
      <c r="B29" s="4"/>
      <c r="C29" s="4"/>
      <c r="D29" s="9" t="s">
        <v>1024</v>
      </c>
      <c r="E29" s="9"/>
      <c r="F29" s="8" t="s">
        <v>1023</v>
      </c>
      <c r="G29" s="8" t="s">
        <v>1022</v>
      </c>
      <c r="H29" s="8" t="s">
        <v>1021</v>
      </c>
      <c r="I29" s="8" t="s">
        <v>1020</v>
      </c>
      <c r="J29" s="70">
        <v>100</v>
      </c>
      <c r="K29" s="70"/>
      <c r="L29" s="30">
        <v>100</v>
      </c>
      <c r="M29" s="71"/>
      <c r="N29" s="30">
        <v>100</v>
      </c>
      <c r="O29" s="35"/>
      <c r="P29" s="30">
        <v>100</v>
      </c>
      <c r="Q29" s="35"/>
      <c r="R29" s="70">
        <v>100</v>
      </c>
      <c r="S29" s="70"/>
    </row>
    <row r="30" spans="1:19" s="53" customFormat="1" ht="108.75" customHeight="1" x14ac:dyDescent="0.25">
      <c r="A30" s="20"/>
      <c r="B30" s="21" t="s">
        <v>1019</v>
      </c>
      <c r="C30" s="20"/>
      <c r="D30" s="20"/>
      <c r="E30" s="20"/>
      <c r="F30" s="20" t="s">
        <v>1018</v>
      </c>
      <c r="G30" s="20"/>
      <c r="H30" s="20"/>
      <c r="I30" s="20"/>
      <c r="J30" s="62">
        <f>AVERAGE(J31,J41,J60,J66)</f>
        <v>63.928571428571431</v>
      </c>
      <c r="K30" s="61"/>
      <c r="L30" s="62">
        <f>AVERAGE(L31,L41,L60,L66)</f>
        <v>63.928571428571431</v>
      </c>
      <c r="M30" s="61"/>
      <c r="N30" s="62">
        <f>AVERAGE(N31,N41,N60,N66)</f>
        <v>60.952380952380949</v>
      </c>
      <c r="O30" s="61"/>
      <c r="P30" s="62">
        <f>AVERAGE(P31,P41,P60,P66)</f>
        <v>60.952380952380949</v>
      </c>
      <c r="Q30" s="61"/>
      <c r="R30" s="62">
        <f>AVERAGE(R31,R41,R60,R66)</f>
        <v>55.595238095238102</v>
      </c>
      <c r="S30" s="61"/>
    </row>
    <row r="31" spans="1:19" s="53" customFormat="1" ht="97.5" customHeight="1" x14ac:dyDescent="0.25">
      <c r="A31" s="20"/>
      <c r="B31" s="20"/>
      <c r="C31" s="21" t="s">
        <v>1017</v>
      </c>
      <c r="D31" s="20"/>
      <c r="E31" s="20"/>
      <c r="F31" s="20" t="s">
        <v>1016</v>
      </c>
      <c r="G31" s="20"/>
      <c r="H31" s="20"/>
      <c r="I31" s="20"/>
      <c r="J31" s="62">
        <f>AVERAGE(J32:J35,J38:J40)</f>
        <v>60.714285714285715</v>
      </c>
      <c r="K31" s="61"/>
      <c r="L31" s="62">
        <f>AVERAGE(L32:L35,L38:L40)</f>
        <v>60.714285714285715</v>
      </c>
      <c r="M31" s="61"/>
      <c r="N31" s="62">
        <f>AVERAGE(N32:N35,N38:N40)</f>
        <v>57.142857142857146</v>
      </c>
      <c r="O31" s="61"/>
      <c r="P31" s="62">
        <f>AVERAGE(P32:P35,P38:P40)</f>
        <v>57.142857142857146</v>
      </c>
      <c r="Q31" s="61"/>
      <c r="R31" s="62">
        <f>AVERAGE(R32:R35,R38:R40)</f>
        <v>35.714285714285715</v>
      </c>
      <c r="S31" s="61"/>
    </row>
    <row r="32" spans="1:19" ht="183" customHeight="1" x14ac:dyDescent="0.25">
      <c r="A32" s="4">
        <v>21</v>
      </c>
      <c r="B32" s="4"/>
      <c r="C32" s="4"/>
      <c r="D32" s="9" t="s">
        <v>496</v>
      </c>
      <c r="E32" s="9"/>
      <c r="F32" s="8" t="s">
        <v>1015</v>
      </c>
      <c r="G32" s="8" t="s">
        <v>1014</v>
      </c>
      <c r="H32" s="8" t="s">
        <v>1013</v>
      </c>
      <c r="I32" s="8" t="s">
        <v>1012</v>
      </c>
      <c r="J32" s="63">
        <v>50</v>
      </c>
      <c r="K32" s="109" t="s">
        <v>1006</v>
      </c>
      <c r="L32" s="113">
        <v>50</v>
      </c>
      <c r="M32" s="113"/>
      <c r="N32" s="113">
        <v>50</v>
      </c>
      <c r="O32" s="113"/>
      <c r="P32" s="113">
        <v>50</v>
      </c>
      <c r="Q32" s="40"/>
      <c r="R32" s="63">
        <v>50</v>
      </c>
      <c r="S32" s="31"/>
    </row>
    <row r="33" spans="1:19" ht="51" x14ac:dyDescent="0.25">
      <c r="A33" s="4">
        <v>22</v>
      </c>
      <c r="B33" s="4"/>
      <c r="C33" s="4"/>
      <c r="D33" s="9" t="s">
        <v>1011</v>
      </c>
      <c r="E33" s="9"/>
      <c r="F33" s="8" t="s">
        <v>1010</v>
      </c>
      <c r="G33" s="8" t="s">
        <v>1009</v>
      </c>
      <c r="H33" s="8" t="s">
        <v>1008</v>
      </c>
      <c r="I33" s="8" t="s">
        <v>1007</v>
      </c>
      <c r="J33" s="112">
        <v>50</v>
      </c>
      <c r="K33" s="109" t="s">
        <v>1006</v>
      </c>
      <c r="L33" s="112">
        <v>50</v>
      </c>
      <c r="M33" s="113"/>
      <c r="N33" s="112">
        <v>50</v>
      </c>
      <c r="O33" s="113"/>
      <c r="P33" s="112">
        <v>50</v>
      </c>
      <c r="Q33" s="35"/>
      <c r="R33" s="112">
        <v>50</v>
      </c>
      <c r="S33" s="35"/>
    </row>
    <row r="34" spans="1:19" ht="90" x14ac:dyDescent="0.25">
      <c r="A34" s="4">
        <v>23</v>
      </c>
      <c r="B34" s="4"/>
      <c r="C34" s="4"/>
      <c r="D34" s="9" t="s">
        <v>490</v>
      </c>
      <c r="E34" s="9"/>
      <c r="F34" s="8" t="s">
        <v>1005</v>
      </c>
      <c r="G34" s="8" t="s">
        <v>1004</v>
      </c>
      <c r="H34" s="8" t="s">
        <v>1003</v>
      </c>
      <c r="I34" s="8" t="s">
        <v>1002</v>
      </c>
      <c r="J34" s="112">
        <v>100</v>
      </c>
      <c r="K34" s="78" t="s">
        <v>1001</v>
      </c>
      <c r="L34" s="112">
        <v>100</v>
      </c>
      <c r="M34" s="114"/>
      <c r="N34" s="112">
        <v>100</v>
      </c>
      <c r="O34" s="113"/>
      <c r="P34" s="112">
        <v>100</v>
      </c>
      <c r="Q34" s="35"/>
      <c r="R34" s="63">
        <v>100</v>
      </c>
      <c r="S34" s="35"/>
    </row>
    <row r="35" spans="1:19" s="64" customFormat="1" ht="51.75" x14ac:dyDescent="0.25">
      <c r="A35" s="16">
        <v>24</v>
      </c>
      <c r="B35" s="16"/>
      <c r="C35" s="16"/>
      <c r="D35" s="76" t="s">
        <v>1000</v>
      </c>
      <c r="E35" s="76"/>
      <c r="F35" s="13" t="s">
        <v>1000</v>
      </c>
      <c r="G35" s="13"/>
      <c r="H35" s="13"/>
      <c r="I35" s="13"/>
      <c r="J35" s="66">
        <f>AVERAGE(J36:J37)</f>
        <v>75</v>
      </c>
      <c r="K35" s="13"/>
      <c r="L35" s="66">
        <f>AVERAGE(L36:L37)</f>
        <v>75</v>
      </c>
      <c r="M35" s="67"/>
      <c r="N35" s="66">
        <f>AVERAGE(N36:N37)</f>
        <v>50</v>
      </c>
      <c r="O35" s="65"/>
      <c r="P35" s="66">
        <f>AVERAGE(P36:P37)</f>
        <v>50</v>
      </c>
      <c r="Q35" s="65"/>
      <c r="R35" s="66">
        <f>AVERAGE(R36:R37)</f>
        <v>50</v>
      </c>
      <c r="S35" s="101"/>
    </row>
    <row r="36" spans="1:19" ht="105" x14ac:dyDescent="0.25">
      <c r="A36" s="4" t="s">
        <v>999</v>
      </c>
      <c r="B36" s="4"/>
      <c r="C36" s="4"/>
      <c r="D36" s="9"/>
      <c r="E36" s="9" t="s">
        <v>998</v>
      </c>
      <c r="F36" s="8" t="s">
        <v>997</v>
      </c>
      <c r="G36" s="8" t="s">
        <v>996</v>
      </c>
      <c r="H36" s="8" t="s">
        <v>995</v>
      </c>
      <c r="I36" s="8" t="s">
        <v>994</v>
      </c>
      <c r="J36" s="111">
        <v>50</v>
      </c>
      <c r="K36" s="109" t="s">
        <v>993</v>
      </c>
      <c r="L36" s="70">
        <v>50</v>
      </c>
      <c r="M36" s="109" t="s">
        <v>993</v>
      </c>
      <c r="N36" s="70">
        <v>0</v>
      </c>
      <c r="O36" s="35"/>
      <c r="P36" s="70">
        <v>0</v>
      </c>
      <c r="Q36" s="35"/>
      <c r="R36" s="70">
        <v>0</v>
      </c>
      <c r="S36" s="30" t="s">
        <v>992</v>
      </c>
    </row>
    <row r="37" spans="1:19" ht="75" x14ac:dyDescent="0.25">
      <c r="A37" s="4" t="s">
        <v>991</v>
      </c>
      <c r="B37" s="4"/>
      <c r="C37" s="4"/>
      <c r="D37" s="9"/>
      <c r="E37" s="9" t="s">
        <v>990</v>
      </c>
      <c r="F37" s="8" t="s">
        <v>989</v>
      </c>
      <c r="G37" s="8" t="s">
        <v>988</v>
      </c>
      <c r="H37" s="8" t="s">
        <v>987</v>
      </c>
      <c r="I37" s="8" t="s">
        <v>986</v>
      </c>
      <c r="J37" s="111">
        <v>100</v>
      </c>
      <c r="K37" s="30" t="s">
        <v>985</v>
      </c>
      <c r="L37" s="111">
        <v>100</v>
      </c>
      <c r="M37" s="71"/>
      <c r="N37" s="111">
        <v>100</v>
      </c>
      <c r="O37" s="35"/>
      <c r="P37" s="111">
        <v>100</v>
      </c>
      <c r="Q37" s="35"/>
      <c r="R37" s="111">
        <v>100</v>
      </c>
      <c r="S37" s="70"/>
    </row>
    <row r="38" spans="1:19" ht="409.5" x14ac:dyDescent="0.25">
      <c r="A38" s="4">
        <v>25</v>
      </c>
      <c r="B38" s="4"/>
      <c r="C38" s="4"/>
      <c r="D38" s="9" t="s">
        <v>984</v>
      </c>
      <c r="E38" s="9"/>
      <c r="F38" s="8" t="s">
        <v>983</v>
      </c>
      <c r="G38" s="8" t="s">
        <v>216</v>
      </c>
      <c r="H38" s="8" t="s">
        <v>982</v>
      </c>
      <c r="I38" s="8" t="s">
        <v>981</v>
      </c>
      <c r="J38" s="110">
        <v>100</v>
      </c>
      <c r="K38" s="109" t="s">
        <v>980</v>
      </c>
      <c r="L38" s="35">
        <v>100</v>
      </c>
      <c r="M38" s="71"/>
      <c r="N38" s="35">
        <v>100</v>
      </c>
      <c r="O38" s="35"/>
      <c r="P38" s="35">
        <v>100</v>
      </c>
      <c r="Q38" s="35" t="s">
        <v>980</v>
      </c>
      <c r="R38" s="70">
        <v>0</v>
      </c>
      <c r="S38" s="35" t="s">
        <v>979</v>
      </c>
    </row>
    <row r="39" spans="1:19" ht="90" x14ac:dyDescent="0.25">
      <c r="A39" s="4">
        <v>26</v>
      </c>
      <c r="B39" s="4"/>
      <c r="C39" s="4"/>
      <c r="D39" s="9" t="s">
        <v>978</v>
      </c>
      <c r="E39" s="9"/>
      <c r="F39" s="8" t="s">
        <v>977</v>
      </c>
      <c r="G39" s="8" t="s">
        <v>976</v>
      </c>
      <c r="H39" s="8" t="s">
        <v>971</v>
      </c>
      <c r="I39" s="8" t="s">
        <v>970</v>
      </c>
      <c r="J39" s="70">
        <v>0</v>
      </c>
      <c r="K39" s="30" t="s">
        <v>975</v>
      </c>
      <c r="L39" s="35">
        <v>0</v>
      </c>
      <c r="M39" s="71"/>
      <c r="N39" s="35">
        <v>0</v>
      </c>
      <c r="O39" s="35"/>
      <c r="P39" s="35">
        <v>0</v>
      </c>
      <c r="Q39" s="35"/>
      <c r="R39" s="70">
        <v>0</v>
      </c>
      <c r="S39" s="70"/>
    </row>
    <row r="40" spans="1:19" ht="409.5" x14ac:dyDescent="0.25">
      <c r="A40" s="4">
        <v>27</v>
      </c>
      <c r="B40" s="4"/>
      <c r="C40" s="4"/>
      <c r="D40" s="9" t="s">
        <v>974</v>
      </c>
      <c r="E40" s="9"/>
      <c r="F40" s="8" t="s">
        <v>973</v>
      </c>
      <c r="G40" s="8" t="s">
        <v>972</v>
      </c>
      <c r="H40" s="8" t="s">
        <v>971</v>
      </c>
      <c r="I40" s="8" t="s">
        <v>970</v>
      </c>
      <c r="J40" s="70">
        <v>50</v>
      </c>
      <c r="K40" s="109" t="s">
        <v>969</v>
      </c>
      <c r="L40" s="35">
        <v>50</v>
      </c>
      <c r="M40" s="71"/>
      <c r="N40" s="35">
        <v>50</v>
      </c>
      <c r="O40" s="35"/>
      <c r="P40" s="35">
        <v>50</v>
      </c>
      <c r="Q40" s="109" t="s">
        <v>969</v>
      </c>
      <c r="R40" s="70">
        <v>0</v>
      </c>
      <c r="S40" s="30"/>
    </row>
    <row r="41" spans="1:19" s="53" customFormat="1" ht="148.5" customHeight="1" x14ac:dyDescent="0.25">
      <c r="A41" s="20"/>
      <c r="B41" s="20"/>
      <c r="C41" s="21" t="s">
        <v>968</v>
      </c>
      <c r="D41" s="20"/>
      <c r="E41" s="20"/>
      <c r="F41" s="20" t="s">
        <v>967</v>
      </c>
      <c r="G41" s="20"/>
      <c r="H41" s="20"/>
      <c r="I41" s="20"/>
      <c r="J41" s="43">
        <f>AVERAGE(J42,J49,J57:J59)</f>
        <v>60</v>
      </c>
      <c r="K41" s="45"/>
      <c r="L41" s="43">
        <f>AVERAGE(L42,L49,L57:L59)</f>
        <v>60</v>
      </c>
      <c r="M41" s="44"/>
      <c r="N41" s="43">
        <f>AVERAGE(N42,N49,N57:N59)</f>
        <v>60</v>
      </c>
      <c r="O41" s="42"/>
      <c r="P41" s="43">
        <f>AVERAGE(P42,P49,P57:P59)</f>
        <v>60</v>
      </c>
      <c r="Q41" s="42"/>
      <c r="R41" s="43">
        <f>AVERAGE(R42,R49,R57:R59)</f>
        <v>60</v>
      </c>
      <c r="S41" s="42"/>
    </row>
    <row r="42" spans="1:19" s="64" customFormat="1" ht="148.5" customHeight="1" x14ac:dyDescent="0.3">
      <c r="A42" s="16">
        <v>28</v>
      </c>
      <c r="B42" s="16"/>
      <c r="C42" s="15"/>
      <c r="D42" s="108" t="s">
        <v>966</v>
      </c>
      <c r="E42" s="108"/>
      <c r="F42" s="16" t="s">
        <v>966</v>
      </c>
      <c r="G42" s="16"/>
      <c r="H42" s="16"/>
      <c r="I42" s="16"/>
      <c r="J42" s="66">
        <f>AVERAGE(J43:J48)</f>
        <v>100</v>
      </c>
      <c r="K42" s="68"/>
      <c r="L42" s="66">
        <f>AVERAGE(L43:L48)</f>
        <v>100</v>
      </c>
      <c r="M42" s="67"/>
      <c r="N42" s="66">
        <f>AVERAGE(N43:N48)</f>
        <v>100</v>
      </c>
      <c r="O42" s="65"/>
      <c r="P42" s="66">
        <f>AVERAGE(P43:P48)</f>
        <v>100</v>
      </c>
      <c r="Q42" s="65"/>
      <c r="R42" s="66">
        <f>AVERAGE(R43:R48)</f>
        <v>100</v>
      </c>
      <c r="S42" s="65"/>
    </row>
    <row r="43" spans="1:19" ht="60" x14ac:dyDescent="0.25">
      <c r="A43" s="4" t="s">
        <v>965</v>
      </c>
      <c r="B43" s="4"/>
      <c r="C43" s="4"/>
      <c r="D43" s="4"/>
      <c r="E43" s="9" t="s">
        <v>964</v>
      </c>
      <c r="F43" s="8" t="s">
        <v>963</v>
      </c>
      <c r="G43" s="8" t="s">
        <v>583</v>
      </c>
      <c r="H43" s="8" t="s">
        <v>594</v>
      </c>
      <c r="I43" s="8" t="s">
        <v>593</v>
      </c>
      <c r="J43" s="30">
        <v>100</v>
      </c>
      <c r="K43" s="8"/>
      <c r="L43" s="35">
        <v>100</v>
      </c>
      <c r="M43" s="71"/>
      <c r="N43" s="35">
        <v>100</v>
      </c>
      <c r="O43" s="35"/>
      <c r="P43" s="35">
        <v>100</v>
      </c>
      <c r="Q43" s="35"/>
      <c r="R43" s="30">
        <v>100</v>
      </c>
      <c r="S43" s="30"/>
    </row>
    <row r="44" spans="1:19" ht="75" x14ac:dyDescent="0.25">
      <c r="A44" s="4" t="s">
        <v>962</v>
      </c>
      <c r="B44" s="4"/>
      <c r="C44" s="4"/>
      <c r="D44" s="4"/>
      <c r="E44" s="9" t="s">
        <v>961</v>
      </c>
      <c r="F44" s="8" t="s">
        <v>960</v>
      </c>
      <c r="G44" s="8" t="s">
        <v>959</v>
      </c>
      <c r="H44" s="8" t="s">
        <v>582</v>
      </c>
      <c r="I44" s="8" t="s">
        <v>426</v>
      </c>
      <c r="J44" s="30"/>
      <c r="K44" s="8"/>
      <c r="L44" s="35"/>
      <c r="M44" s="71"/>
      <c r="N44" s="35"/>
      <c r="O44" s="35"/>
      <c r="P44" s="35"/>
      <c r="Q44" s="35"/>
      <c r="R44" s="30"/>
      <c r="S44" s="30"/>
    </row>
    <row r="45" spans="1:19" ht="120" x14ac:dyDescent="0.25">
      <c r="A45" s="4" t="s">
        <v>958</v>
      </c>
      <c r="B45" s="4"/>
      <c r="C45" s="4"/>
      <c r="D45" s="4"/>
      <c r="E45" s="9" t="s">
        <v>957</v>
      </c>
      <c r="F45" s="8" t="s">
        <v>956</v>
      </c>
      <c r="G45" s="8" t="s">
        <v>422</v>
      </c>
      <c r="H45" s="8" t="s">
        <v>421</v>
      </c>
      <c r="I45" s="8" t="s">
        <v>209</v>
      </c>
      <c r="J45" s="30"/>
      <c r="K45" s="30"/>
      <c r="L45" s="35"/>
      <c r="M45" s="71"/>
      <c r="N45" s="35"/>
      <c r="O45" s="35"/>
      <c r="P45" s="35"/>
      <c r="Q45" s="35"/>
      <c r="R45" s="30"/>
      <c r="S45" s="30"/>
    </row>
    <row r="46" spans="1:19" ht="75" x14ac:dyDescent="0.25">
      <c r="A46" s="4" t="s">
        <v>955</v>
      </c>
      <c r="B46" s="4"/>
      <c r="C46" s="4"/>
      <c r="D46" s="4"/>
      <c r="E46" s="9" t="s">
        <v>954</v>
      </c>
      <c r="F46" s="8" t="s">
        <v>418</v>
      </c>
      <c r="G46" s="8" t="s">
        <v>417</v>
      </c>
      <c r="H46" s="8" t="s">
        <v>416</v>
      </c>
      <c r="I46" s="8" t="s">
        <v>415</v>
      </c>
      <c r="J46" s="30"/>
      <c r="K46" s="30"/>
      <c r="L46" s="35"/>
      <c r="M46" s="71"/>
      <c r="N46" s="35"/>
      <c r="O46" s="35"/>
      <c r="P46" s="35"/>
      <c r="Q46" s="35"/>
      <c r="R46" s="30"/>
      <c r="S46" s="30"/>
    </row>
    <row r="47" spans="1:19" ht="90" x14ac:dyDescent="0.25">
      <c r="A47" s="4" t="s">
        <v>953</v>
      </c>
      <c r="B47" s="4"/>
      <c r="C47" s="4"/>
      <c r="D47" s="4"/>
      <c r="E47" s="9" t="s">
        <v>952</v>
      </c>
      <c r="F47" s="8" t="s">
        <v>951</v>
      </c>
      <c r="G47" s="8" t="s">
        <v>220</v>
      </c>
      <c r="H47" s="8" t="s">
        <v>250</v>
      </c>
      <c r="I47" s="8" t="s">
        <v>411</v>
      </c>
      <c r="J47" s="30"/>
      <c r="K47" s="30"/>
      <c r="L47" s="35"/>
      <c r="M47" s="71"/>
      <c r="N47" s="35"/>
      <c r="O47" s="35"/>
      <c r="P47" s="35"/>
      <c r="Q47" s="35"/>
      <c r="R47" s="30"/>
      <c r="S47" s="30"/>
    </row>
    <row r="48" spans="1:19" ht="45" x14ac:dyDescent="0.25">
      <c r="A48" s="4" t="s">
        <v>950</v>
      </c>
      <c r="B48" s="4"/>
      <c r="C48" s="4"/>
      <c r="D48" s="4"/>
      <c r="E48" s="9" t="s">
        <v>949</v>
      </c>
      <c r="F48" s="8" t="s">
        <v>408</v>
      </c>
      <c r="G48" s="8" t="s">
        <v>407</v>
      </c>
      <c r="H48" s="8" t="s">
        <v>406</v>
      </c>
      <c r="I48" s="8" t="s">
        <v>405</v>
      </c>
      <c r="J48" s="30"/>
      <c r="K48" s="30"/>
      <c r="L48" s="35"/>
      <c r="M48" s="71"/>
      <c r="N48" s="35"/>
      <c r="O48" s="35"/>
      <c r="P48" s="35"/>
      <c r="Q48" s="35"/>
      <c r="R48" s="30"/>
      <c r="S48" s="30"/>
    </row>
    <row r="49" spans="1:19" s="64" customFormat="1" ht="69" x14ac:dyDescent="0.25">
      <c r="A49" s="16"/>
      <c r="B49" s="16"/>
      <c r="C49" s="16"/>
      <c r="D49" s="76" t="s">
        <v>948</v>
      </c>
      <c r="E49" s="76"/>
      <c r="F49" s="13" t="s">
        <v>948</v>
      </c>
      <c r="G49" s="13"/>
      <c r="H49" s="13"/>
      <c r="I49" s="13"/>
      <c r="J49" s="107">
        <f>AVERAGE(J50:J56)</f>
        <v>100</v>
      </c>
      <c r="K49" s="68"/>
      <c r="L49" s="107">
        <f>AVERAGE(L50:L56)</f>
        <v>100</v>
      </c>
      <c r="M49" s="67"/>
      <c r="N49" s="107">
        <f>AVERAGE(N50:N56)</f>
        <v>100</v>
      </c>
      <c r="O49" s="65"/>
      <c r="P49" s="107">
        <f>AVERAGE(P50:P56)</f>
        <v>100</v>
      </c>
      <c r="Q49" s="65"/>
      <c r="R49" s="107">
        <f>AVERAGE(R50:R56)</f>
        <v>100</v>
      </c>
      <c r="S49" s="65"/>
    </row>
    <row r="50" spans="1:19" ht="120" x14ac:dyDescent="0.25">
      <c r="A50" s="4" t="s">
        <v>947</v>
      </c>
      <c r="B50" s="4"/>
      <c r="C50" s="4"/>
      <c r="D50" s="4"/>
      <c r="E50" s="9" t="s">
        <v>946</v>
      </c>
      <c r="F50" s="8" t="s">
        <v>945</v>
      </c>
      <c r="G50" s="8" t="s">
        <v>583</v>
      </c>
      <c r="H50" s="8" t="s">
        <v>594</v>
      </c>
      <c r="I50" s="8" t="s">
        <v>593</v>
      </c>
      <c r="J50" s="30">
        <v>100</v>
      </c>
      <c r="K50" s="8"/>
      <c r="L50" s="35">
        <v>100</v>
      </c>
      <c r="M50" s="71"/>
      <c r="N50" s="35">
        <v>100</v>
      </c>
      <c r="O50" s="35"/>
      <c r="P50" s="35">
        <v>100</v>
      </c>
      <c r="Q50" s="35"/>
      <c r="R50" s="30">
        <v>100</v>
      </c>
      <c r="S50" s="30"/>
    </row>
    <row r="51" spans="1:19" ht="90" x14ac:dyDescent="0.25">
      <c r="A51" s="4" t="s">
        <v>944</v>
      </c>
      <c r="B51" s="4"/>
      <c r="C51" s="4"/>
      <c r="D51" s="4"/>
      <c r="E51" s="9" t="s">
        <v>943</v>
      </c>
      <c r="F51" s="8" t="s">
        <v>589</v>
      </c>
      <c r="G51" s="8" t="s">
        <v>588</v>
      </c>
      <c r="H51" s="8" t="s">
        <v>449</v>
      </c>
      <c r="I51" s="8" t="s">
        <v>587</v>
      </c>
      <c r="J51" s="30"/>
      <c r="K51" s="106"/>
      <c r="L51" s="35"/>
      <c r="M51" s="71"/>
      <c r="N51" s="35"/>
      <c r="O51" s="35"/>
      <c r="P51" s="35"/>
      <c r="Q51" s="35"/>
      <c r="R51" s="30"/>
      <c r="S51" s="30"/>
    </row>
    <row r="52" spans="1:19" ht="75" x14ac:dyDescent="0.25">
      <c r="A52" s="4" t="s">
        <v>942</v>
      </c>
      <c r="B52" s="4"/>
      <c r="C52" s="4"/>
      <c r="D52" s="4"/>
      <c r="E52" s="9" t="s">
        <v>941</v>
      </c>
      <c r="F52" s="8" t="s">
        <v>940</v>
      </c>
      <c r="G52" s="8" t="s">
        <v>583</v>
      </c>
      <c r="H52" s="8" t="s">
        <v>582</v>
      </c>
      <c r="I52" s="8" t="s">
        <v>581</v>
      </c>
      <c r="J52" s="30"/>
      <c r="K52" s="106"/>
      <c r="L52" s="35"/>
      <c r="M52" s="71"/>
      <c r="N52" s="30"/>
      <c r="O52" s="30"/>
      <c r="P52" s="30"/>
      <c r="Q52" s="35"/>
      <c r="R52" s="30"/>
      <c r="S52" s="30"/>
    </row>
    <row r="53" spans="1:19" ht="120" x14ac:dyDescent="0.25">
      <c r="A53" s="4" t="s">
        <v>939</v>
      </c>
      <c r="B53" s="4"/>
      <c r="C53" s="4"/>
      <c r="D53" s="4"/>
      <c r="E53" s="9" t="s">
        <v>938</v>
      </c>
      <c r="F53" s="8" t="s">
        <v>577</v>
      </c>
      <c r="G53" s="8" t="s">
        <v>422</v>
      </c>
      <c r="H53" s="8" t="s">
        <v>421</v>
      </c>
      <c r="I53" s="8" t="s">
        <v>209</v>
      </c>
      <c r="J53" s="30"/>
      <c r="K53" s="30"/>
      <c r="L53" s="30"/>
      <c r="M53" s="71"/>
      <c r="N53" s="30"/>
      <c r="O53" s="35"/>
      <c r="P53" s="30"/>
      <c r="Q53" s="35"/>
      <c r="R53" s="30"/>
      <c r="S53" s="30"/>
    </row>
    <row r="54" spans="1:19" ht="75" x14ac:dyDescent="0.25">
      <c r="A54" s="4" t="s">
        <v>937</v>
      </c>
      <c r="B54" s="4"/>
      <c r="C54" s="4"/>
      <c r="D54" s="4"/>
      <c r="E54" s="9" t="s">
        <v>936</v>
      </c>
      <c r="F54" s="8" t="s">
        <v>418</v>
      </c>
      <c r="G54" s="8" t="s">
        <v>417</v>
      </c>
      <c r="H54" s="8" t="s">
        <v>416</v>
      </c>
      <c r="I54" s="8" t="s">
        <v>415</v>
      </c>
      <c r="J54" s="30"/>
      <c r="K54" s="30"/>
      <c r="L54" s="30"/>
      <c r="M54" s="71"/>
      <c r="N54" s="30"/>
      <c r="O54" s="35"/>
      <c r="P54" s="30"/>
      <c r="Q54" s="35"/>
      <c r="R54" s="30"/>
      <c r="S54" s="30"/>
    </row>
    <row r="55" spans="1:19" ht="90" x14ac:dyDescent="0.25">
      <c r="A55" s="4" t="s">
        <v>935</v>
      </c>
      <c r="B55" s="4"/>
      <c r="C55" s="4"/>
      <c r="D55" s="4"/>
      <c r="E55" s="9" t="s">
        <v>934</v>
      </c>
      <c r="F55" s="8" t="s">
        <v>572</v>
      </c>
      <c r="G55" s="8" t="s">
        <v>220</v>
      </c>
      <c r="H55" s="8" t="s">
        <v>250</v>
      </c>
      <c r="I55" s="8" t="s">
        <v>411</v>
      </c>
      <c r="J55" s="30"/>
      <c r="K55" s="30"/>
      <c r="L55" s="30"/>
      <c r="M55" s="71"/>
      <c r="N55" s="30"/>
      <c r="O55" s="35"/>
      <c r="P55" s="30"/>
      <c r="Q55" s="35"/>
      <c r="R55" s="30"/>
      <c r="S55" s="30"/>
    </row>
    <row r="56" spans="1:19" ht="45" x14ac:dyDescent="0.25">
      <c r="A56" s="4" t="s">
        <v>933</v>
      </c>
      <c r="B56" s="4"/>
      <c r="C56" s="4"/>
      <c r="D56" s="4"/>
      <c r="E56" s="9" t="s">
        <v>932</v>
      </c>
      <c r="F56" s="8" t="s">
        <v>408</v>
      </c>
      <c r="G56" s="8" t="s">
        <v>407</v>
      </c>
      <c r="H56" s="8" t="s">
        <v>406</v>
      </c>
      <c r="I56" s="8" t="s">
        <v>405</v>
      </c>
      <c r="J56" s="30"/>
      <c r="K56" s="30"/>
      <c r="L56" s="30"/>
      <c r="M56" s="30"/>
      <c r="N56" s="30"/>
      <c r="O56" s="30"/>
      <c r="P56" s="30"/>
      <c r="Q56" s="30"/>
      <c r="R56" s="30"/>
      <c r="S56" s="30"/>
    </row>
    <row r="57" spans="1:19" ht="75" x14ac:dyDescent="0.25">
      <c r="A57" s="4">
        <v>30</v>
      </c>
      <c r="B57" s="4"/>
      <c r="C57" s="4"/>
      <c r="D57" s="9" t="s">
        <v>931</v>
      </c>
      <c r="E57" s="9"/>
      <c r="F57" s="8" t="s">
        <v>930</v>
      </c>
      <c r="G57" s="8" t="s">
        <v>6</v>
      </c>
      <c r="H57" s="8" t="s">
        <v>929</v>
      </c>
      <c r="I57" s="8" t="s">
        <v>928</v>
      </c>
      <c r="J57" s="70">
        <v>50</v>
      </c>
      <c r="K57" s="30"/>
      <c r="L57" s="70">
        <v>50</v>
      </c>
      <c r="M57" s="30"/>
      <c r="N57" s="70">
        <v>50</v>
      </c>
      <c r="O57" s="30"/>
      <c r="P57" s="70">
        <v>50</v>
      </c>
      <c r="Q57" s="35"/>
      <c r="R57" s="70">
        <v>50</v>
      </c>
      <c r="S57" s="30"/>
    </row>
    <row r="58" spans="1:19" ht="409.5" x14ac:dyDescent="0.25">
      <c r="A58" s="4">
        <v>31</v>
      </c>
      <c r="B58" s="4"/>
      <c r="C58" s="4"/>
      <c r="D58" s="9" t="s">
        <v>404</v>
      </c>
      <c r="E58" s="9"/>
      <c r="F58" s="8" t="s">
        <v>568</v>
      </c>
      <c r="G58" s="8" t="s">
        <v>567</v>
      </c>
      <c r="H58" s="8" t="s">
        <v>566</v>
      </c>
      <c r="I58" s="8" t="s">
        <v>565</v>
      </c>
      <c r="J58" s="70">
        <v>50</v>
      </c>
      <c r="K58" s="105" t="s">
        <v>927</v>
      </c>
      <c r="L58" s="70">
        <v>50</v>
      </c>
      <c r="M58" s="30"/>
      <c r="N58" s="70">
        <v>50</v>
      </c>
      <c r="O58" s="30"/>
      <c r="P58" s="70">
        <v>50</v>
      </c>
      <c r="Q58" s="35"/>
      <c r="R58" s="70">
        <v>50</v>
      </c>
      <c r="S58" s="30" t="s">
        <v>926</v>
      </c>
    </row>
    <row r="59" spans="1:19" ht="180" x14ac:dyDescent="0.25">
      <c r="A59" s="4">
        <v>32</v>
      </c>
      <c r="B59" s="4"/>
      <c r="C59" s="4"/>
      <c r="D59" s="9" t="s">
        <v>925</v>
      </c>
      <c r="E59" s="9"/>
      <c r="F59" s="8" t="s">
        <v>563</v>
      </c>
      <c r="G59" s="8" t="s">
        <v>6</v>
      </c>
      <c r="H59" s="8" t="s">
        <v>924</v>
      </c>
      <c r="I59" s="8" t="s">
        <v>561</v>
      </c>
      <c r="J59" s="70">
        <v>0</v>
      </c>
      <c r="K59" s="30" t="s">
        <v>923</v>
      </c>
      <c r="L59" s="70">
        <v>0</v>
      </c>
      <c r="M59" s="30"/>
      <c r="N59" s="70">
        <v>0</v>
      </c>
      <c r="O59" s="30"/>
      <c r="P59" s="70">
        <v>0</v>
      </c>
      <c r="Q59" s="35"/>
      <c r="R59" s="70">
        <v>0</v>
      </c>
      <c r="S59" s="30"/>
    </row>
    <row r="60" spans="1:19" s="53" customFormat="1" ht="96" customHeight="1" x14ac:dyDescent="0.25">
      <c r="A60" s="20"/>
      <c r="B60" s="20"/>
      <c r="C60" s="21" t="s">
        <v>559</v>
      </c>
      <c r="D60" s="20"/>
      <c r="E60" s="20"/>
      <c r="F60" s="54" t="s">
        <v>558</v>
      </c>
      <c r="G60" s="54"/>
      <c r="H60" s="54"/>
      <c r="I60" s="54"/>
      <c r="J60" s="62">
        <f>AVERAGE(J61:J65)</f>
        <v>60</v>
      </c>
      <c r="K60" s="61"/>
      <c r="L60" s="62">
        <f>AVERAGE(L61:L65)</f>
        <v>60</v>
      </c>
      <c r="M60" s="61"/>
      <c r="N60" s="62">
        <f>AVERAGE(N61:N65)</f>
        <v>60</v>
      </c>
      <c r="O60" s="61"/>
      <c r="P60" s="62">
        <f>AVERAGE(P61:P65)</f>
        <v>60</v>
      </c>
      <c r="Q60" s="61"/>
      <c r="R60" s="62">
        <f>AVERAGE(R61:R65)</f>
        <v>60</v>
      </c>
      <c r="S60" s="61"/>
    </row>
    <row r="61" spans="1:19" ht="165" x14ac:dyDescent="0.25">
      <c r="A61" s="4">
        <v>33</v>
      </c>
      <c r="B61" s="4"/>
      <c r="C61" s="4"/>
      <c r="D61" s="9" t="s">
        <v>557</v>
      </c>
      <c r="E61" s="9"/>
      <c r="F61" s="8" t="s">
        <v>380</v>
      </c>
      <c r="G61" s="8" t="s">
        <v>556</v>
      </c>
      <c r="H61" s="8" t="s">
        <v>378</v>
      </c>
      <c r="I61" s="8" t="s">
        <v>377</v>
      </c>
      <c r="J61" s="30">
        <v>100</v>
      </c>
      <c r="K61" s="30" t="s">
        <v>922</v>
      </c>
      <c r="L61" s="30">
        <v>100</v>
      </c>
      <c r="N61" s="30">
        <v>100</v>
      </c>
      <c r="O61" s="30"/>
      <c r="P61" s="30">
        <v>100</v>
      </c>
      <c r="Q61" s="35"/>
      <c r="R61" s="30">
        <v>100</v>
      </c>
      <c r="S61" s="31"/>
    </row>
    <row r="62" spans="1:19" ht="45" x14ac:dyDescent="0.25">
      <c r="A62" s="4">
        <v>34</v>
      </c>
      <c r="B62" s="4"/>
      <c r="C62" s="4"/>
      <c r="D62" s="9" t="s">
        <v>553</v>
      </c>
      <c r="E62" s="9"/>
      <c r="F62" s="8" t="s">
        <v>553</v>
      </c>
      <c r="G62" s="8" t="s">
        <v>921</v>
      </c>
      <c r="H62" s="8" t="s">
        <v>920</v>
      </c>
      <c r="I62" s="8" t="s">
        <v>919</v>
      </c>
      <c r="J62" s="70">
        <v>100</v>
      </c>
      <c r="K62" s="70"/>
      <c r="L62" s="70">
        <v>100</v>
      </c>
      <c r="M62" s="30"/>
      <c r="N62" s="70">
        <v>100</v>
      </c>
      <c r="O62" s="30"/>
      <c r="P62" s="70">
        <v>100</v>
      </c>
      <c r="Q62" s="30"/>
      <c r="R62" s="70">
        <v>100</v>
      </c>
      <c r="S62" s="70"/>
    </row>
    <row r="63" spans="1:19" ht="409.5" x14ac:dyDescent="0.25">
      <c r="A63" s="4">
        <v>35</v>
      </c>
      <c r="B63" s="4"/>
      <c r="C63" s="4"/>
      <c r="D63" s="9" t="s">
        <v>538</v>
      </c>
      <c r="E63" s="9"/>
      <c r="F63" s="8" t="s">
        <v>918</v>
      </c>
      <c r="G63" s="8" t="s">
        <v>917</v>
      </c>
      <c r="H63" s="8" t="s">
        <v>916</v>
      </c>
      <c r="I63" s="8" t="s">
        <v>915</v>
      </c>
      <c r="J63" s="70">
        <v>0</v>
      </c>
      <c r="K63" s="30" t="s">
        <v>914</v>
      </c>
      <c r="L63" s="70">
        <v>0</v>
      </c>
      <c r="M63" s="52"/>
      <c r="N63" s="70">
        <v>0</v>
      </c>
      <c r="O63" s="30"/>
      <c r="P63" s="70">
        <v>0</v>
      </c>
      <c r="Q63" s="30"/>
      <c r="R63" s="70">
        <v>0</v>
      </c>
      <c r="S63" s="70"/>
    </row>
    <row r="64" spans="1:19" ht="120" x14ac:dyDescent="0.25">
      <c r="A64" s="4">
        <v>36</v>
      </c>
      <c r="B64" s="4"/>
      <c r="C64" s="4"/>
      <c r="D64" s="9" t="s">
        <v>913</v>
      </c>
      <c r="E64" s="9"/>
      <c r="F64" s="8" t="s">
        <v>912</v>
      </c>
      <c r="G64" s="8" t="s">
        <v>911</v>
      </c>
      <c r="H64" s="8" t="s">
        <v>910</v>
      </c>
      <c r="I64" s="8" t="s">
        <v>909</v>
      </c>
      <c r="J64" s="70">
        <v>0</v>
      </c>
      <c r="K64" s="70"/>
      <c r="L64" s="70">
        <v>0</v>
      </c>
      <c r="M64" s="52"/>
      <c r="N64" s="70">
        <v>0</v>
      </c>
      <c r="O64" s="30"/>
      <c r="P64" s="70">
        <v>0</v>
      </c>
      <c r="Q64" s="30"/>
      <c r="R64" s="70">
        <v>0</v>
      </c>
      <c r="S64" s="70"/>
    </row>
    <row r="65" spans="1:19" ht="180" x14ac:dyDescent="0.25">
      <c r="A65" s="4">
        <v>37</v>
      </c>
      <c r="B65" s="4"/>
      <c r="C65" s="4"/>
      <c r="D65" s="9" t="s">
        <v>366</v>
      </c>
      <c r="E65" s="9"/>
      <c r="F65" s="8" t="s">
        <v>908</v>
      </c>
      <c r="G65" s="8" t="s">
        <v>519</v>
      </c>
      <c r="H65" s="8" t="s">
        <v>363</v>
      </c>
      <c r="I65" s="8" t="s">
        <v>362</v>
      </c>
      <c r="J65" s="70">
        <v>100</v>
      </c>
      <c r="K65" s="30" t="s">
        <v>907</v>
      </c>
      <c r="L65" s="70">
        <v>100</v>
      </c>
      <c r="M65" s="52"/>
      <c r="N65" s="70">
        <v>100</v>
      </c>
      <c r="O65" s="30"/>
      <c r="P65" s="70">
        <v>100</v>
      </c>
      <c r="Q65" s="30"/>
      <c r="R65" s="70">
        <v>100</v>
      </c>
      <c r="S65" s="70"/>
    </row>
    <row r="66" spans="1:19" s="53" customFormat="1" ht="102" customHeight="1" x14ac:dyDescent="0.25">
      <c r="A66" s="20"/>
      <c r="B66" s="20"/>
      <c r="C66" s="21" t="s">
        <v>906</v>
      </c>
      <c r="D66" s="20"/>
      <c r="E66" s="20"/>
      <c r="F66" s="20" t="s">
        <v>905</v>
      </c>
      <c r="G66" s="20"/>
      <c r="H66" s="20"/>
      <c r="I66" s="20"/>
      <c r="J66" s="43">
        <f>AVERAGE(J67:J72)</f>
        <v>75</v>
      </c>
      <c r="K66" s="45"/>
      <c r="L66" s="43">
        <f>AVERAGE(L67:L72)</f>
        <v>75</v>
      </c>
      <c r="M66" s="44"/>
      <c r="N66" s="43">
        <f>AVERAGE(N67:N72)</f>
        <v>66.666666666666671</v>
      </c>
      <c r="O66" s="42"/>
      <c r="P66" s="43">
        <f>AVERAGE(P67:P72)</f>
        <v>66.666666666666671</v>
      </c>
      <c r="Q66" s="42"/>
      <c r="R66" s="43">
        <f>AVERAGE(R67:R72)</f>
        <v>66.666666666666671</v>
      </c>
      <c r="S66" s="42"/>
    </row>
    <row r="67" spans="1:19" ht="216.75" x14ac:dyDescent="0.25">
      <c r="A67" s="4">
        <v>38</v>
      </c>
      <c r="B67" s="4"/>
      <c r="C67" s="4"/>
      <c r="D67" s="9" t="s">
        <v>904</v>
      </c>
      <c r="E67" s="9"/>
      <c r="F67" s="8" t="s">
        <v>903</v>
      </c>
      <c r="G67" s="8" t="s">
        <v>902</v>
      </c>
      <c r="H67" s="8" t="s">
        <v>901</v>
      </c>
      <c r="I67" s="8" t="s">
        <v>900</v>
      </c>
      <c r="J67" s="70">
        <v>0</v>
      </c>
      <c r="K67" s="78" t="s">
        <v>899</v>
      </c>
      <c r="L67" s="70">
        <v>0</v>
      </c>
      <c r="M67" s="52"/>
      <c r="N67" s="70">
        <v>0</v>
      </c>
      <c r="O67" s="30"/>
      <c r="P67" s="70">
        <v>0</v>
      </c>
      <c r="Q67" s="30"/>
      <c r="R67" s="70">
        <v>0</v>
      </c>
      <c r="S67" s="78" t="s">
        <v>898</v>
      </c>
    </row>
    <row r="68" spans="1:19" ht="409.5" x14ac:dyDescent="0.25">
      <c r="A68" s="4">
        <v>39</v>
      </c>
      <c r="B68" s="4"/>
      <c r="C68" s="4"/>
      <c r="D68" s="9" t="s">
        <v>897</v>
      </c>
      <c r="E68" s="9"/>
      <c r="F68" s="8" t="s">
        <v>896</v>
      </c>
      <c r="G68" s="8" t="s">
        <v>895</v>
      </c>
      <c r="H68" s="8" t="s">
        <v>894</v>
      </c>
      <c r="I68" s="8" t="s">
        <v>6</v>
      </c>
      <c r="J68" s="70">
        <v>50</v>
      </c>
      <c r="K68" s="30" t="s">
        <v>893</v>
      </c>
      <c r="L68" s="30">
        <v>50</v>
      </c>
      <c r="M68" s="30" t="s">
        <v>893</v>
      </c>
      <c r="N68" s="30">
        <v>0</v>
      </c>
      <c r="O68" s="30"/>
      <c r="P68" s="30">
        <v>0</v>
      </c>
      <c r="Q68" s="30"/>
      <c r="R68" s="70">
        <v>0</v>
      </c>
      <c r="S68" s="30" t="s">
        <v>892</v>
      </c>
    </row>
    <row r="69" spans="1:19" ht="51.75" x14ac:dyDescent="0.25">
      <c r="A69" s="4">
        <v>40</v>
      </c>
      <c r="B69" s="4"/>
      <c r="C69" s="4"/>
      <c r="D69" s="9" t="s">
        <v>891</v>
      </c>
      <c r="E69" s="9"/>
      <c r="F69" s="8" t="s">
        <v>890</v>
      </c>
      <c r="G69" s="8" t="s">
        <v>886</v>
      </c>
      <c r="H69" s="8" t="s">
        <v>885</v>
      </c>
      <c r="I69" s="8" t="s">
        <v>6</v>
      </c>
      <c r="J69" s="70">
        <v>100</v>
      </c>
      <c r="K69" s="30"/>
      <c r="L69" s="30">
        <v>100</v>
      </c>
      <c r="N69" s="30">
        <v>100</v>
      </c>
      <c r="O69" s="30"/>
      <c r="P69" s="30">
        <v>100</v>
      </c>
      <c r="Q69" s="30"/>
      <c r="R69" s="70">
        <v>100</v>
      </c>
      <c r="S69" s="70"/>
    </row>
    <row r="70" spans="1:19" ht="51.75" x14ac:dyDescent="0.25">
      <c r="A70" s="4">
        <v>41</v>
      </c>
      <c r="B70" s="4"/>
      <c r="C70" s="4"/>
      <c r="D70" s="9" t="s">
        <v>889</v>
      </c>
      <c r="E70" s="9"/>
      <c r="F70" s="8" t="s">
        <v>889</v>
      </c>
      <c r="G70" s="8" t="s">
        <v>886</v>
      </c>
      <c r="H70" s="8" t="s">
        <v>885</v>
      </c>
      <c r="I70" s="8" t="s">
        <v>6</v>
      </c>
      <c r="J70" s="70">
        <v>100</v>
      </c>
      <c r="K70" s="30"/>
      <c r="L70" s="30">
        <v>100</v>
      </c>
      <c r="M70" s="31"/>
      <c r="N70" s="30">
        <v>100</v>
      </c>
      <c r="O70" s="30"/>
      <c r="P70" s="30">
        <v>100</v>
      </c>
      <c r="Q70" s="30"/>
      <c r="R70" s="70">
        <v>100</v>
      </c>
      <c r="S70" s="70"/>
    </row>
    <row r="71" spans="1:19" ht="75" x14ac:dyDescent="0.25">
      <c r="A71" s="4">
        <v>42</v>
      </c>
      <c r="B71" s="4"/>
      <c r="C71" s="4"/>
      <c r="D71" s="9" t="s">
        <v>888</v>
      </c>
      <c r="E71" s="9"/>
      <c r="F71" s="8" t="s">
        <v>508</v>
      </c>
      <c r="G71" s="8" t="s">
        <v>886</v>
      </c>
      <c r="H71" s="8" t="s">
        <v>885</v>
      </c>
      <c r="I71" s="8" t="s">
        <v>6</v>
      </c>
      <c r="J71" s="70">
        <v>100</v>
      </c>
      <c r="K71" s="30"/>
      <c r="L71" s="30">
        <v>100</v>
      </c>
      <c r="M71" s="31"/>
      <c r="N71" s="30">
        <v>100</v>
      </c>
      <c r="O71" s="30"/>
      <c r="P71" s="30">
        <v>100</v>
      </c>
      <c r="Q71" s="96"/>
      <c r="R71" s="70">
        <v>100</v>
      </c>
      <c r="S71" s="70"/>
    </row>
    <row r="72" spans="1:19" ht="45" x14ac:dyDescent="0.25">
      <c r="A72" s="4">
        <v>43</v>
      </c>
      <c r="B72" s="4"/>
      <c r="C72" s="4"/>
      <c r="D72" s="9" t="s">
        <v>887</v>
      </c>
      <c r="E72" s="9"/>
      <c r="F72" s="8" t="s">
        <v>504</v>
      </c>
      <c r="G72" s="8" t="s">
        <v>886</v>
      </c>
      <c r="H72" s="8" t="s">
        <v>885</v>
      </c>
      <c r="I72" s="8" t="s">
        <v>6</v>
      </c>
      <c r="J72" s="63">
        <v>100</v>
      </c>
      <c r="K72" s="30"/>
      <c r="L72" s="35">
        <v>100</v>
      </c>
      <c r="M72" s="104"/>
      <c r="N72" s="35">
        <v>100</v>
      </c>
      <c r="O72" s="35"/>
      <c r="P72" s="35">
        <v>100</v>
      </c>
      <c r="Q72" s="35"/>
      <c r="R72" s="63">
        <v>100</v>
      </c>
      <c r="S72" s="63"/>
    </row>
    <row r="73" spans="1:19" s="53" customFormat="1" ht="60" x14ac:dyDescent="0.25">
      <c r="A73" s="103"/>
      <c r="B73" s="21" t="s">
        <v>884</v>
      </c>
      <c r="C73" s="20"/>
      <c r="D73" s="20"/>
      <c r="E73" s="20"/>
      <c r="F73" s="20" t="s">
        <v>883</v>
      </c>
      <c r="G73" s="20"/>
      <c r="H73" s="20"/>
      <c r="I73" s="20"/>
      <c r="J73" s="62">
        <f>AVERAGE(J74,J81,J90,J100)</f>
        <v>2.5</v>
      </c>
      <c r="K73" s="61"/>
      <c r="L73" s="62">
        <f>AVERAGE(L74,L81,L90,L100)</f>
        <v>2.5</v>
      </c>
      <c r="M73" s="61"/>
      <c r="N73" s="62">
        <f>AVERAGE(N74,N81,N90,N100)</f>
        <v>2.5</v>
      </c>
      <c r="O73" s="61"/>
      <c r="P73" s="62">
        <f>AVERAGE(P74,P81,P90,P100)</f>
        <v>2.5</v>
      </c>
      <c r="Q73" s="61"/>
      <c r="R73" s="62">
        <f>AVERAGE(R74,R81,R90,R100)</f>
        <v>2.5</v>
      </c>
      <c r="S73" s="61"/>
    </row>
    <row r="74" spans="1:19" s="53" customFormat="1" ht="45" x14ac:dyDescent="0.25">
      <c r="A74" s="20"/>
      <c r="B74" s="20"/>
      <c r="C74" s="21" t="s">
        <v>882</v>
      </c>
      <c r="D74" s="20"/>
      <c r="E74" s="20"/>
      <c r="F74" s="20" t="s">
        <v>881</v>
      </c>
      <c r="G74" s="20"/>
      <c r="H74" s="20"/>
      <c r="I74" s="20"/>
      <c r="J74" s="62">
        <f>AVERAGE(J75:J80)</f>
        <v>0</v>
      </c>
      <c r="K74" s="61"/>
      <c r="L74" s="62">
        <f>AVERAGE(L75:L80)</f>
        <v>0</v>
      </c>
      <c r="M74" s="61"/>
      <c r="N74" s="62">
        <f>AVERAGE(N75:N80)</f>
        <v>0</v>
      </c>
      <c r="O74" s="61"/>
      <c r="P74" s="62">
        <f>AVERAGE(P75:P80)</f>
        <v>0</v>
      </c>
      <c r="Q74" s="61"/>
      <c r="R74" s="62">
        <f>AVERAGE(R75:R80)</f>
        <v>0</v>
      </c>
      <c r="S74" s="61"/>
    </row>
    <row r="75" spans="1:19" ht="409.5" x14ac:dyDescent="0.25">
      <c r="A75" s="4">
        <v>44</v>
      </c>
      <c r="B75" s="4"/>
      <c r="C75" s="4"/>
      <c r="D75" s="9" t="s">
        <v>880</v>
      </c>
      <c r="E75" s="9"/>
      <c r="F75" s="8" t="s">
        <v>879</v>
      </c>
      <c r="G75" s="8" t="s">
        <v>856</v>
      </c>
      <c r="H75" s="8" t="s">
        <v>855</v>
      </c>
      <c r="I75" s="8" t="s">
        <v>854</v>
      </c>
      <c r="J75" s="102">
        <v>0</v>
      </c>
      <c r="K75" s="78" t="s">
        <v>878</v>
      </c>
      <c r="L75" s="8">
        <v>0</v>
      </c>
      <c r="M75" s="8"/>
      <c r="N75" s="8">
        <v>0</v>
      </c>
      <c r="O75" s="8"/>
      <c r="P75" s="8">
        <v>0</v>
      </c>
      <c r="Q75" s="8"/>
      <c r="R75" s="8">
        <v>0</v>
      </c>
      <c r="S75" s="31"/>
    </row>
    <row r="76" spans="1:19" ht="409.5" x14ac:dyDescent="0.25">
      <c r="A76" s="4">
        <v>45</v>
      </c>
      <c r="B76" s="4"/>
      <c r="C76" s="4"/>
      <c r="D76" s="9" t="s">
        <v>877</v>
      </c>
      <c r="E76" s="9"/>
      <c r="F76" s="8" t="s">
        <v>876</v>
      </c>
      <c r="G76" s="8" t="s">
        <v>865</v>
      </c>
      <c r="H76" s="8" t="s">
        <v>875</v>
      </c>
      <c r="I76" s="8" t="s">
        <v>874</v>
      </c>
      <c r="J76" s="70">
        <v>0</v>
      </c>
      <c r="K76" s="78" t="s">
        <v>873</v>
      </c>
      <c r="L76" s="8">
        <v>0</v>
      </c>
      <c r="M76" s="8"/>
      <c r="N76" s="8">
        <v>0</v>
      </c>
      <c r="O76" s="8"/>
      <c r="P76" s="8">
        <v>0</v>
      </c>
      <c r="Q76" s="8"/>
      <c r="R76" s="30">
        <v>0</v>
      </c>
      <c r="S76" s="30" t="s">
        <v>872</v>
      </c>
    </row>
    <row r="77" spans="1:19" ht="409.5" x14ac:dyDescent="0.25">
      <c r="A77" s="4">
        <v>46</v>
      </c>
      <c r="B77" s="4"/>
      <c r="C77" s="4"/>
      <c r="D77" s="9" t="s">
        <v>871</v>
      </c>
      <c r="E77" s="9"/>
      <c r="F77" s="8" t="s">
        <v>870</v>
      </c>
      <c r="G77" s="8" t="s">
        <v>767</v>
      </c>
      <c r="H77" s="8" t="s">
        <v>778</v>
      </c>
      <c r="I77" s="8" t="s">
        <v>869</v>
      </c>
      <c r="J77" s="30">
        <v>0</v>
      </c>
      <c r="K77" s="30" t="s">
        <v>868</v>
      </c>
      <c r="L77" s="35">
        <v>0</v>
      </c>
      <c r="M77" s="71"/>
      <c r="N77" s="35">
        <v>0</v>
      </c>
      <c r="O77" s="35"/>
      <c r="P77" s="35">
        <v>0</v>
      </c>
      <c r="Q77" s="35"/>
      <c r="R77" s="30">
        <v>0</v>
      </c>
      <c r="S77" s="30"/>
    </row>
    <row r="78" spans="1:19" ht="105" x14ac:dyDescent="0.25">
      <c r="A78" s="4">
        <v>47</v>
      </c>
      <c r="B78" s="4"/>
      <c r="C78" s="4"/>
      <c r="D78" s="9" t="s">
        <v>867</v>
      </c>
      <c r="E78" s="9"/>
      <c r="F78" s="8" t="s">
        <v>866</v>
      </c>
      <c r="G78" s="8" t="s">
        <v>865</v>
      </c>
      <c r="H78" s="8" t="s">
        <v>864</v>
      </c>
      <c r="I78" s="8" t="s">
        <v>863</v>
      </c>
      <c r="J78" s="102">
        <v>0</v>
      </c>
      <c r="K78" s="8"/>
      <c r="L78" s="102">
        <v>0</v>
      </c>
      <c r="M78" s="102"/>
      <c r="N78" s="102">
        <v>0</v>
      </c>
      <c r="O78" s="102"/>
      <c r="P78" s="102">
        <v>0</v>
      </c>
      <c r="Q78" s="8"/>
      <c r="R78" s="102">
        <v>0</v>
      </c>
      <c r="S78" s="31"/>
    </row>
    <row r="79" spans="1:19" ht="409.5" x14ac:dyDescent="0.25">
      <c r="A79" s="4">
        <v>48</v>
      </c>
      <c r="B79" s="4"/>
      <c r="C79" s="4"/>
      <c r="D79" s="9" t="s">
        <v>862</v>
      </c>
      <c r="E79" s="9"/>
      <c r="F79" s="8" t="s">
        <v>861</v>
      </c>
      <c r="G79" s="8" t="s">
        <v>220</v>
      </c>
      <c r="H79" s="8" t="s">
        <v>778</v>
      </c>
      <c r="I79" s="8" t="s">
        <v>860</v>
      </c>
      <c r="J79" s="102">
        <v>0</v>
      </c>
      <c r="K79" s="30" t="s">
        <v>859</v>
      </c>
      <c r="L79" s="102">
        <v>0</v>
      </c>
      <c r="M79" s="102"/>
      <c r="N79" s="102">
        <v>0</v>
      </c>
      <c r="O79" s="102"/>
      <c r="P79" s="102">
        <v>0</v>
      </c>
      <c r="Q79" s="102"/>
      <c r="R79" s="102">
        <v>0</v>
      </c>
      <c r="S79" s="31"/>
    </row>
    <row r="80" spans="1:19" ht="409.5" x14ac:dyDescent="0.25">
      <c r="A80" s="4">
        <v>49</v>
      </c>
      <c r="B80" s="4"/>
      <c r="C80" s="4"/>
      <c r="D80" s="9" t="s">
        <v>858</v>
      </c>
      <c r="E80" s="9"/>
      <c r="F80" s="8" t="s">
        <v>857</v>
      </c>
      <c r="G80" s="8" t="s">
        <v>856</v>
      </c>
      <c r="H80" s="8" t="s">
        <v>855</v>
      </c>
      <c r="I80" s="8" t="s">
        <v>854</v>
      </c>
      <c r="J80" s="102">
        <v>0</v>
      </c>
      <c r="K80" s="30" t="s">
        <v>853</v>
      </c>
      <c r="L80" s="102">
        <v>0</v>
      </c>
      <c r="M80" s="102"/>
      <c r="N80" s="102">
        <v>0</v>
      </c>
      <c r="O80" s="102"/>
      <c r="P80" s="102">
        <v>0</v>
      </c>
      <c r="Q80" s="8"/>
      <c r="R80" s="102">
        <v>0</v>
      </c>
      <c r="S80" s="31"/>
    </row>
    <row r="81" spans="1:19" s="53" customFormat="1" ht="123" customHeight="1" x14ac:dyDescent="0.25">
      <c r="A81" s="20"/>
      <c r="B81" s="20"/>
      <c r="C81" s="21" t="s">
        <v>852</v>
      </c>
      <c r="D81" s="54"/>
      <c r="E81" s="54"/>
      <c r="F81" s="54" t="s">
        <v>851</v>
      </c>
      <c r="G81" s="54"/>
      <c r="H81" s="20"/>
      <c r="I81" s="20"/>
      <c r="J81" s="43">
        <f>AVERAGE(J82,J83,J87:J89)</f>
        <v>0</v>
      </c>
      <c r="K81" s="45"/>
      <c r="L81" s="43">
        <f>AVERAGE(L82,L83,L87:L89)</f>
        <v>0</v>
      </c>
      <c r="M81" s="44"/>
      <c r="N81" s="43">
        <f>AVERAGE(N82,N83,N87:N89)</f>
        <v>0</v>
      </c>
      <c r="O81" s="42"/>
      <c r="P81" s="43">
        <f>AVERAGE(P82,P83,P87:P89)</f>
        <v>0</v>
      </c>
      <c r="Q81" s="42"/>
      <c r="R81" s="43">
        <f>AVERAGE(R82,R83,R87:R89)</f>
        <v>0</v>
      </c>
      <c r="S81" s="42"/>
    </row>
    <row r="82" spans="1:19" ht="210" x14ac:dyDescent="0.25">
      <c r="A82" s="4">
        <v>50</v>
      </c>
      <c r="B82" s="4"/>
      <c r="C82" s="4"/>
      <c r="D82" s="9" t="s">
        <v>850</v>
      </c>
      <c r="E82" s="9"/>
      <c r="F82" s="8" t="s">
        <v>849</v>
      </c>
      <c r="G82" s="8" t="s">
        <v>44</v>
      </c>
      <c r="H82" s="8" t="s">
        <v>848</v>
      </c>
      <c r="I82" s="8" t="s">
        <v>847</v>
      </c>
      <c r="J82" s="70">
        <v>0</v>
      </c>
      <c r="K82" s="30" t="s">
        <v>846</v>
      </c>
      <c r="L82" s="30">
        <v>0</v>
      </c>
      <c r="M82" s="71"/>
      <c r="N82" s="30">
        <v>0</v>
      </c>
      <c r="O82" s="35"/>
      <c r="P82" s="30">
        <v>0</v>
      </c>
      <c r="Q82" s="35"/>
      <c r="R82" s="30">
        <v>0</v>
      </c>
      <c r="S82" s="31"/>
    </row>
    <row r="83" spans="1:19" s="64" customFormat="1" ht="86.25" x14ac:dyDescent="0.25">
      <c r="A83" s="16">
        <v>51</v>
      </c>
      <c r="B83" s="16"/>
      <c r="C83" s="16"/>
      <c r="D83" s="76" t="s">
        <v>845</v>
      </c>
      <c r="E83" s="76"/>
      <c r="F83" s="13" t="s">
        <v>845</v>
      </c>
      <c r="G83" s="13"/>
      <c r="H83" s="13"/>
      <c r="I83" s="13"/>
      <c r="J83" s="66">
        <f>AVERAGE(J84:J86)</f>
        <v>0</v>
      </c>
      <c r="K83" s="101"/>
      <c r="L83" s="66">
        <f>AVERAGE(L84:L86)</f>
        <v>0</v>
      </c>
      <c r="M83" s="67"/>
      <c r="N83" s="66">
        <f>AVERAGE(N84:N86)</f>
        <v>0</v>
      </c>
      <c r="O83" s="65"/>
      <c r="P83" s="66">
        <f>AVERAGE(P84:P86)</f>
        <v>0</v>
      </c>
      <c r="Q83" s="65"/>
      <c r="R83" s="66">
        <f>AVERAGE(R84:R86)</f>
        <v>0</v>
      </c>
      <c r="S83" s="65"/>
    </row>
    <row r="84" spans="1:19" ht="255" x14ac:dyDescent="0.25">
      <c r="A84" s="4" t="s">
        <v>844</v>
      </c>
      <c r="B84" s="4"/>
      <c r="C84" s="4"/>
      <c r="D84" s="4"/>
      <c r="E84" s="9" t="s">
        <v>843</v>
      </c>
      <c r="F84" s="8" t="s">
        <v>842</v>
      </c>
      <c r="G84" s="8" t="s">
        <v>767</v>
      </c>
      <c r="H84" s="8" t="s">
        <v>778</v>
      </c>
      <c r="I84" s="8" t="s">
        <v>841</v>
      </c>
      <c r="J84" s="70">
        <v>0</v>
      </c>
      <c r="K84" s="78" t="s">
        <v>840</v>
      </c>
      <c r="L84" s="70">
        <v>0</v>
      </c>
      <c r="M84" s="71"/>
      <c r="N84" s="70">
        <v>0</v>
      </c>
      <c r="O84" s="35"/>
      <c r="P84" s="70">
        <v>0</v>
      </c>
      <c r="Q84" s="35"/>
      <c r="R84" s="70">
        <v>0</v>
      </c>
      <c r="S84" s="31"/>
    </row>
    <row r="85" spans="1:19" ht="315" x14ac:dyDescent="0.25">
      <c r="A85" s="4" t="s">
        <v>839</v>
      </c>
      <c r="B85" s="4"/>
      <c r="C85" s="4"/>
      <c r="D85" s="4"/>
      <c r="E85" s="9" t="s">
        <v>838</v>
      </c>
      <c r="F85" s="8" t="s">
        <v>837</v>
      </c>
      <c r="G85" s="8" t="s">
        <v>767</v>
      </c>
      <c r="H85" s="8" t="s">
        <v>836</v>
      </c>
      <c r="I85" s="8" t="s">
        <v>835</v>
      </c>
      <c r="J85" s="70">
        <v>0</v>
      </c>
      <c r="K85" s="30" t="s">
        <v>834</v>
      </c>
      <c r="L85" s="30">
        <v>0</v>
      </c>
      <c r="M85" s="71"/>
      <c r="N85" s="30">
        <v>0</v>
      </c>
      <c r="O85" s="35"/>
      <c r="P85" s="30">
        <v>0</v>
      </c>
      <c r="Q85" s="35"/>
      <c r="R85" s="70">
        <v>0</v>
      </c>
      <c r="S85" s="70"/>
    </row>
    <row r="86" spans="1:19" ht="315" x14ac:dyDescent="0.25">
      <c r="A86" s="4" t="s">
        <v>833</v>
      </c>
      <c r="B86" s="4"/>
      <c r="C86" s="4"/>
      <c r="D86" s="4"/>
      <c r="E86" s="9" t="s">
        <v>832</v>
      </c>
      <c r="F86" s="8" t="s">
        <v>831</v>
      </c>
      <c r="G86" s="8" t="s">
        <v>786</v>
      </c>
      <c r="H86" s="8" t="s">
        <v>830</v>
      </c>
      <c r="I86" s="8" t="s">
        <v>829</v>
      </c>
      <c r="J86" s="70">
        <v>0</v>
      </c>
      <c r="K86" s="30" t="s">
        <v>828</v>
      </c>
      <c r="L86" s="30">
        <v>0</v>
      </c>
      <c r="M86" s="71"/>
      <c r="N86" s="30">
        <v>0</v>
      </c>
      <c r="O86" s="35"/>
      <c r="P86" s="30">
        <v>0</v>
      </c>
      <c r="Q86" s="35"/>
      <c r="R86" s="70">
        <v>0</v>
      </c>
      <c r="S86" s="70"/>
    </row>
    <row r="87" spans="1:19" ht="90" x14ac:dyDescent="0.25">
      <c r="A87" s="4">
        <v>52</v>
      </c>
      <c r="B87" s="4"/>
      <c r="C87" s="4"/>
      <c r="D87" s="9" t="s">
        <v>827</v>
      </c>
      <c r="E87" s="9"/>
      <c r="F87" s="8" t="s">
        <v>826</v>
      </c>
      <c r="G87" s="8" t="s">
        <v>825</v>
      </c>
      <c r="H87" s="8" t="s">
        <v>824</v>
      </c>
      <c r="I87" s="8" t="s">
        <v>823</v>
      </c>
      <c r="J87" s="70">
        <v>0</v>
      </c>
      <c r="K87" s="30" t="s">
        <v>822</v>
      </c>
      <c r="L87" s="30">
        <v>0</v>
      </c>
      <c r="M87" s="71"/>
      <c r="N87" s="30">
        <v>0</v>
      </c>
      <c r="O87" s="35"/>
      <c r="P87" s="30">
        <v>0</v>
      </c>
      <c r="Q87" s="35"/>
      <c r="R87" s="70">
        <v>0</v>
      </c>
      <c r="S87" s="70"/>
    </row>
    <row r="88" spans="1:19" ht="120" x14ac:dyDescent="0.25">
      <c r="A88" s="4">
        <v>53</v>
      </c>
      <c r="B88" s="4"/>
      <c r="C88" s="4"/>
      <c r="D88" s="9" t="s">
        <v>821</v>
      </c>
      <c r="E88" s="9"/>
      <c r="F88" s="8" t="s">
        <v>820</v>
      </c>
      <c r="G88" s="8" t="s">
        <v>767</v>
      </c>
      <c r="H88" s="8" t="s">
        <v>778</v>
      </c>
      <c r="I88" s="8" t="s">
        <v>819</v>
      </c>
      <c r="J88" s="70">
        <v>0</v>
      </c>
      <c r="K88" s="30"/>
      <c r="L88" s="70">
        <v>0</v>
      </c>
      <c r="M88" s="71"/>
      <c r="N88" s="70">
        <v>0</v>
      </c>
      <c r="O88" s="35"/>
      <c r="P88" s="70">
        <v>0</v>
      </c>
      <c r="Q88" s="35"/>
      <c r="R88" s="70">
        <v>0</v>
      </c>
      <c r="S88" s="70"/>
    </row>
    <row r="89" spans="1:19" ht="409.5" x14ac:dyDescent="0.25">
      <c r="A89" s="4">
        <v>54</v>
      </c>
      <c r="B89" s="4"/>
      <c r="C89" s="4"/>
      <c r="D89" s="9" t="s">
        <v>818</v>
      </c>
      <c r="E89" s="9"/>
      <c r="F89" s="8" t="s">
        <v>817</v>
      </c>
      <c r="G89" s="8" t="s">
        <v>756</v>
      </c>
      <c r="H89" s="8" t="s">
        <v>755</v>
      </c>
      <c r="I89" s="8" t="s">
        <v>754</v>
      </c>
      <c r="J89" s="70">
        <v>0</v>
      </c>
      <c r="K89" s="30" t="s">
        <v>816</v>
      </c>
      <c r="L89" s="35">
        <v>0</v>
      </c>
      <c r="M89" s="71"/>
      <c r="N89" s="35">
        <v>0</v>
      </c>
      <c r="O89" s="35"/>
      <c r="P89" s="35">
        <v>0</v>
      </c>
      <c r="Q89" s="35"/>
      <c r="R89" s="70">
        <v>0</v>
      </c>
      <c r="S89" s="70"/>
    </row>
    <row r="90" spans="1:19" s="53" customFormat="1" ht="199.5" customHeight="1" x14ac:dyDescent="0.25">
      <c r="A90" s="20"/>
      <c r="B90" s="20"/>
      <c r="C90" s="21" t="s">
        <v>815</v>
      </c>
      <c r="D90" s="20"/>
      <c r="E90" s="56"/>
      <c r="F90" s="55" t="s">
        <v>814</v>
      </c>
      <c r="G90" s="54"/>
      <c r="H90" s="54"/>
      <c r="I90" s="54"/>
      <c r="J90" s="62">
        <f>AVERAGE(J91,J94,J97,J98,J99)</f>
        <v>0</v>
      </c>
      <c r="K90" s="61"/>
      <c r="L90" s="62">
        <f>AVERAGE(L91,L94,L97,L98,L99)</f>
        <v>0</v>
      </c>
      <c r="M90" s="61"/>
      <c r="N90" s="62">
        <f>AVERAGE(N91,N94,N97,N98,N99)</f>
        <v>0</v>
      </c>
      <c r="O90" s="61"/>
      <c r="P90" s="62">
        <f>AVERAGE(P91,P94,P97,P98,P99)</f>
        <v>0</v>
      </c>
      <c r="Q90" s="61"/>
      <c r="R90" s="62">
        <f>AVERAGE(R91,R94,R97,R98,R99)</f>
        <v>0</v>
      </c>
      <c r="S90" s="61"/>
    </row>
    <row r="91" spans="1:19" s="64" customFormat="1" ht="199.5" customHeight="1" x14ac:dyDescent="0.25">
      <c r="A91" s="16">
        <v>55</v>
      </c>
      <c r="B91" s="16"/>
      <c r="C91" s="15"/>
      <c r="D91" s="69" t="s">
        <v>813</v>
      </c>
      <c r="E91" s="69"/>
      <c r="F91" s="22" t="s">
        <v>813</v>
      </c>
      <c r="G91" s="13"/>
      <c r="H91" s="13"/>
      <c r="I91" s="13"/>
      <c r="J91" s="99">
        <f>AVERAGE(J92,J95)</f>
        <v>0</v>
      </c>
      <c r="K91" s="98"/>
      <c r="L91" s="99">
        <f>AVERAGE(L92,L95)</f>
        <v>0</v>
      </c>
      <c r="M91" s="100"/>
      <c r="N91" s="99">
        <f>AVERAGE(N92,N95)</f>
        <v>0</v>
      </c>
      <c r="O91" s="98"/>
      <c r="P91" s="99">
        <f>AVERAGE(P92,P95)</f>
        <v>0</v>
      </c>
      <c r="Q91" s="98"/>
      <c r="R91" s="99">
        <f>AVERAGE(R92,R95)</f>
        <v>0</v>
      </c>
      <c r="S91" s="98"/>
    </row>
    <row r="92" spans="1:19" ht="409.5" x14ac:dyDescent="0.25">
      <c r="A92" s="4" t="s">
        <v>812</v>
      </c>
      <c r="B92" s="4"/>
      <c r="C92" s="4"/>
      <c r="D92" s="4"/>
      <c r="E92" s="9" t="s">
        <v>811</v>
      </c>
      <c r="F92" s="8" t="s">
        <v>810</v>
      </c>
      <c r="G92" s="8" t="s">
        <v>798</v>
      </c>
      <c r="H92" s="8" t="s">
        <v>809</v>
      </c>
      <c r="I92" s="8" t="s">
        <v>808</v>
      </c>
      <c r="J92" s="70">
        <v>0</v>
      </c>
      <c r="K92" s="30" t="s">
        <v>807</v>
      </c>
      <c r="L92" s="70">
        <v>0</v>
      </c>
      <c r="M92" s="97"/>
      <c r="N92" s="70">
        <v>0</v>
      </c>
      <c r="O92" s="96"/>
      <c r="P92" s="70">
        <v>0</v>
      </c>
      <c r="Q92" s="96"/>
      <c r="R92" s="70">
        <v>0</v>
      </c>
      <c r="S92" s="30" t="s">
        <v>806</v>
      </c>
    </row>
    <row r="93" spans="1:19" ht="150" x14ac:dyDescent="0.25">
      <c r="A93" s="4" t="s">
        <v>805</v>
      </c>
      <c r="B93" s="4"/>
      <c r="C93" s="4"/>
      <c r="D93" s="4"/>
      <c r="E93" s="9" t="s">
        <v>804</v>
      </c>
      <c r="F93" s="8" t="s">
        <v>803</v>
      </c>
      <c r="G93" s="8" t="s">
        <v>786</v>
      </c>
      <c r="H93" s="8" t="s">
        <v>778</v>
      </c>
      <c r="I93" s="8" t="s">
        <v>792</v>
      </c>
      <c r="J93" s="95">
        <v>0</v>
      </c>
      <c r="K93" s="31"/>
      <c r="L93" s="31">
        <v>0</v>
      </c>
      <c r="M93" s="31"/>
      <c r="N93" s="31">
        <v>0</v>
      </c>
      <c r="O93" s="31"/>
      <c r="P93" s="31">
        <v>0</v>
      </c>
      <c r="Q93" s="31"/>
      <c r="R93" s="31">
        <v>0</v>
      </c>
      <c r="S93" s="31"/>
    </row>
    <row r="94" spans="1:19" s="64" customFormat="1" ht="69" x14ac:dyDescent="0.25">
      <c r="A94" s="16">
        <v>56</v>
      </c>
      <c r="B94" s="16"/>
      <c r="C94" s="16"/>
      <c r="D94" s="76" t="s">
        <v>802</v>
      </c>
      <c r="E94" s="76"/>
      <c r="F94" s="13" t="s">
        <v>802</v>
      </c>
      <c r="G94" s="13"/>
      <c r="H94" s="13"/>
      <c r="I94" s="13"/>
      <c r="J94" s="66">
        <f>AVERAGE(J95,J96)</f>
        <v>0</v>
      </c>
      <c r="K94" s="13"/>
      <c r="L94" s="66">
        <f>AVERAGE(L95,L96)</f>
        <v>0</v>
      </c>
      <c r="M94" s="67"/>
      <c r="N94" s="66">
        <f>AVERAGE(N95,N96)</f>
        <v>0</v>
      </c>
      <c r="O94" s="65"/>
      <c r="P94" s="66">
        <f>AVERAGE(P95,P96)</f>
        <v>0</v>
      </c>
      <c r="Q94" s="65"/>
      <c r="R94" s="66">
        <f>AVERAGE(R95,R96)</f>
        <v>0</v>
      </c>
      <c r="S94" s="68"/>
    </row>
    <row r="95" spans="1:19" ht="75" x14ac:dyDescent="0.25">
      <c r="A95" s="4" t="s">
        <v>801</v>
      </c>
      <c r="B95" s="4"/>
      <c r="C95" s="4"/>
      <c r="D95" s="4"/>
      <c r="E95" s="9" t="s">
        <v>800</v>
      </c>
      <c r="F95" s="8" t="s">
        <v>799</v>
      </c>
      <c r="G95" s="8" t="s">
        <v>798</v>
      </c>
      <c r="H95" s="8" t="s">
        <v>797</v>
      </c>
      <c r="I95" s="8" t="s">
        <v>796</v>
      </c>
      <c r="J95" s="70">
        <v>0</v>
      </c>
      <c r="K95" s="70"/>
      <c r="L95" s="30">
        <v>0</v>
      </c>
      <c r="M95" s="52"/>
      <c r="N95" s="30">
        <v>0</v>
      </c>
      <c r="O95" s="30"/>
      <c r="P95" s="30">
        <v>0</v>
      </c>
      <c r="Q95" s="30"/>
      <c r="R95" s="30">
        <v>0</v>
      </c>
      <c r="S95" s="31"/>
    </row>
    <row r="96" spans="1:19" ht="135" x14ac:dyDescent="0.25">
      <c r="A96" s="4" t="s">
        <v>795</v>
      </c>
      <c r="B96" s="4"/>
      <c r="C96" s="4"/>
      <c r="D96" s="4"/>
      <c r="E96" s="9" t="s">
        <v>794</v>
      </c>
      <c r="F96" s="8" t="s">
        <v>793</v>
      </c>
      <c r="G96" s="8" t="s">
        <v>786</v>
      </c>
      <c r="H96" s="8" t="s">
        <v>778</v>
      </c>
      <c r="I96" s="8" t="s">
        <v>792</v>
      </c>
      <c r="J96" s="70">
        <v>0</v>
      </c>
      <c r="K96" s="94"/>
      <c r="L96" s="92">
        <v>0</v>
      </c>
      <c r="M96" s="93"/>
      <c r="N96" s="30">
        <v>0</v>
      </c>
      <c r="O96" s="92"/>
      <c r="P96" s="92">
        <v>0</v>
      </c>
      <c r="Q96" s="92"/>
      <c r="R96" s="92">
        <v>0</v>
      </c>
      <c r="S96" s="31"/>
    </row>
    <row r="97" spans="1:19" ht="150" x14ac:dyDescent="0.25">
      <c r="A97" s="4">
        <v>57</v>
      </c>
      <c r="B97" s="4"/>
      <c r="C97" s="4"/>
      <c r="D97" s="9" t="s">
        <v>791</v>
      </c>
      <c r="E97" s="9"/>
      <c r="F97" s="8" t="s">
        <v>790</v>
      </c>
      <c r="G97" s="8" t="s">
        <v>767</v>
      </c>
      <c r="H97" s="8" t="s">
        <v>778</v>
      </c>
      <c r="I97" s="8" t="s">
        <v>789</v>
      </c>
      <c r="J97" s="30">
        <v>0</v>
      </c>
      <c r="K97" s="30"/>
      <c r="L97" s="30">
        <v>0</v>
      </c>
      <c r="M97" s="52"/>
      <c r="N97" s="30">
        <v>0</v>
      </c>
      <c r="O97" s="30"/>
      <c r="P97" s="30">
        <v>0</v>
      </c>
      <c r="Q97" s="30"/>
      <c r="R97" s="30">
        <v>0</v>
      </c>
      <c r="S97" s="30"/>
    </row>
    <row r="98" spans="1:19" ht="210" x14ac:dyDescent="0.25">
      <c r="A98" s="4">
        <v>58</v>
      </c>
      <c r="B98" s="4"/>
      <c r="C98" s="4"/>
      <c r="D98" s="9" t="s">
        <v>788</v>
      </c>
      <c r="E98" s="9"/>
      <c r="F98" s="8" t="s">
        <v>787</v>
      </c>
      <c r="G98" s="8" t="s">
        <v>786</v>
      </c>
      <c r="H98" s="8" t="s">
        <v>778</v>
      </c>
      <c r="I98" s="8" t="s">
        <v>785</v>
      </c>
      <c r="J98" s="30">
        <v>0</v>
      </c>
      <c r="K98" s="30"/>
      <c r="L98" s="30">
        <v>0</v>
      </c>
      <c r="M98" s="52"/>
      <c r="N98" s="30">
        <v>0</v>
      </c>
      <c r="O98" s="30"/>
      <c r="P98" s="30">
        <v>0</v>
      </c>
      <c r="Q98" s="30"/>
      <c r="R98" s="30">
        <v>0</v>
      </c>
      <c r="S98" s="30"/>
    </row>
    <row r="99" spans="1:19" ht="120" x14ac:dyDescent="0.25">
      <c r="A99" s="4">
        <v>59</v>
      </c>
      <c r="B99" s="4"/>
      <c r="C99" s="4"/>
      <c r="D99" s="9" t="s">
        <v>784</v>
      </c>
      <c r="E99" s="9"/>
      <c r="F99" s="8" t="s">
        <v>783</v>
      </c>
      <c r="G99" s="8" t="s">
        <v>767</v>
      </c>
      <c r="H99" s="8" t="s">
        <v>778</v>
      </c>
      <c r="I99" s="8" t="s">
        <v>765</v>
      </c>
      <c r="J99" s="30">
        <v>0</v>
      </c>
      <c r="K99" s="30"/>
      <c r="L99" s="30">
        <v>0</v>
      </c>
      <c r="M99" s="52"/>
      <c r="N99" s="30">
        <v>0</v>
      </c>
      <c r="O99" s="30"/>
      <c r="P99" s="30">
        <v>0</v>
      </c>
      <c r="Q99" s="30"/>
      <c r="R99" s="30">
        <v>0</v>
      </c>
      <c r="S99" s="30"/>
    </row>
    <row r="100" spans="1:19" s="53" customFormat="1" ht="88.5" customHeight="1" x14ac:dyDescent="0.25">
      <c r="A100" s="20"/>
      <c r="B100" s="20"/>
      <c r="C100" s="21" t="s">
        <v>782</v>
      </c>
      <c r="D100" s="20"/>
      <c r="E100" s="56"/>
      <c r="F100" s="55" t="s">
        <v>781</v>
      </c>
      <c r="G100" s="54"/>
      <c r="H100" s="54"/>
      <c r="I100" s="54"/>
      <c r="J100" s="43">
        <f>AVERAGE(J101:J105)</f>
        <v>10</v>
      </c>
      <c r="K100" s="45"/>
      <c r="L100" s="43">
        <f>AVERAGE(L101:L105)</f>
        <v>10</v>
      </c>
      <c r="M100" s="44"/>
      <c r="N100" s="43">
        <f>AVERAGE(N101:N105)</f>
        <v>10</v>
      </c>
      <c r="O100" s="42"/>
      <c r="P100" s="43">
        <f>AVERAGE(P101:P105)</f>
        <v>10</v>
      </c>
      <c r="Q100" s="42"/>
      <c r="R100" s="43">
        <f>AVERAGE(R101:R105)</f>
        <v>10</v>
      </c>
      <c r="S100" s="42"/>
    </row>
    <row r="101" spans="1:19" ht="135" x14ac:dyDescent="0.25">
      <c r="A101" s="4">
        <v>60</v>
      </c>
      <c r="B101" s="4"/>
      <c r="C101" s="4"/>
      <c r="D101" s="9" t="s">
        <v>780</v>
      </c>
      <c r="E101" s="9"/>
      <c r="F101" s="8" t="s">
        <v>779</v>
      </c>
      <c r="G101" s="8" t="s">
        <v>767</v>
      </c>
      <c r="H101" s="8" t="s">
        <v>778</v>
      </c>
      <c r="I101" s="8" t="s">
        <v>777</v>
      </c>
      <c r="J101" s="30">
        <v>50</v>
      </c>
      <c r="K101" s="30" t="s">
        <v>776</v>
      </c>
      <c r="L101" s="30">
        <v>50</v>
      </c>
      <c r="M101" s="52"/>
      <c r="N101" s="30">
        <v>50</v>
      </c>
      <c r="O101" s="30"/>
      <c r="P101" s="30">
        <v>50</v>
      </c>
      <c r="Q101" s="30"/>
      <c r="R101" s="30">
        <v>50</v>
      </c>
      <c r="S101" s="30"/>
    </row>
    <row r="102" spans="1:19" ht="165" x14ac:dyDescent="0.25">
      <c r="A102" s="4">
        <v>61</v>
      </c>
      <c r="B102" s="4"/>
      <c r="C102" s="4"/>
      <c r="D102" s="9" t="s">
        <v>775</v>
      </c>
      <c r="E102" s="9"/>
      <c r="F102" s="8" t="s">
        <v>774</v>
      </c>
      <c r="G102" s="8" t="s">
        <v>773</v>
      </c>
      <c r="H102" s="8" t="s">
        <v>772</v>
      </c>
      <c r="I102" s="8" t="s">
        <v>771</v>
      </c>
      <c r="J102" s="30">
        <v>0</v>
      </c>
      <c r="K102" s="30" t="s">
        <v>770</v>
      </c>
      <c r="L102" s="30">
        <v>0</v>
      </c>
      <c r="M102" s="52"/>
      <c r="N102" s="30">
        <v>0</v>
      </c>
      <c r="O102" s="30"/>
      <c r="P102" s="30">
        <v>0</v>
      </c>
      <c r="Q102" s="30"/>
      <c r="R102" s="30">
        <v>0</v>
      </c>
      <c r="S102" s="30"/>
    </row>
    <row r="103" spans="1:19" ht="165" x14ac:dyDescent="0.25">
      <c r="A103" s="4">
        <v>62</v>
      </c>
      <c r="B103" s="4"/>
      <c r="C103" s="4"/>
      <c r="D103" s="9" t="s">
        <v>769</v>
      </c>
      <c r="E103" s="9"/>
      <c r="F103" s="8" t="s">
        <v>768</v>
      </c>
      <c r="G103" s="8" t="s">
        <v>767</v>
      </c>
      <c r="H103" s="8" t="s">
        <v>766</v>
      </c>
      <c r="I103" s="8" t="s">
        <v>765</v>
      </c>
      <c r="J103" s="30">
        <v>0</v>
      </c>
      <c r="K103" s="30" t="s">
        <v>764</v>
      </c>
      <c r="L103" s="30">
        <v>0</v>
      </c>
      <c r="M103" s="52"/>
      <c r="N103" s="30">
        <v>0</v>
      </c>
      <c r="O103" s="30"/>
      <c r="P103" s="30">
        <v>0</v>
      </c>
      <c r="Q103" s="30"/>
      <c r="R103" s="30">
        <v>0</v>
      </c>
      <c r="S103" s="30"/>
    </row>
    <row r="104" spans="1:19" ht="135" x14ac:dyDescent="0.25">
      <c r="A104" s="4">
        <v>63</v>
      </c>
      <c r="B104" s="4"/>
      <c r="C104" s="4"/>
      <c r="D104" s="9" t="s">
        <v>763</v>
      </c>
      <c r="E104" s="9"/>
      <c r="F104" s="8" t="s">
        <v>762</v>
      </c>
      <c r="G104" s="8" t="s">
        <v>761</v>
      </c>
      <c r="H104" s="8" t="s">
        <v>760</v>
      </c>
      <c r="I104" s="8" t="s">
        <v>759</v>
      </c>
      <c r="J104" s="30">
        <v>0</v>
      </c>
      <c r="K104" s="30"/>
      <c r="L104" s="30">
        <v>0</v>
      </c>
      <c r="M104" s="52"/>
      <c r="N104" s="30">
        <v>0</v>
      </c>
      <c r="O104" s="30"/>
      <c r="P104" s="30">
        <v>0</v>
      </c>
      <c r="Q104" s="30"/>
      <c r="R104" s="30">
        <v>0</v>
      </c>
      <c r="S104" s="31"/>
    </row>
    <row r="105" spans="1:19" ht="165" x14ac:dyDescent="0.25">
      <c r="A105" s="4">
        <v>64</v>
      </c>
      <c r="B105" s="4"/>
      <c r="C105" s="4"/>
      <c r="D105" s="9" t="s">
        <v>758</v>
      </c>
      <c r="E105" s="9"/>
      <c r="F105" s="8" t="s">
        <v>757</v>
      </c>
      <c r="G105" s="8" t="s">
        <v>756</v>
      </c>
      <c r="H105" s="8" t="s">
        <v>755</v>
      </c>
      <c r="I105" s="8" t="s">
        <v>754</v>
      </c>
      <c r="J105" s="30">
        <v>0</v>
      </c>
      <c r="K105" s="30"/>
      <c r="L105" s="30">
        <v>0</v>
      </c>
      <c r="M105" s="52"/>
      <c r="N105" s="30">
        <v>0</v>
      </c>
      <c r="O105" s="30"/>
      <c r="P105" s="30">
        <v>0</v>
      </c>
      <c r="Q105" s="30"/>
      <c r="R105" s="30">
        <v>0</v>
      </c>
      <c r="S105" s="30"/>
    </row>
    <row r="106" spans="1:19" s="53" customFormat="1" ht="130.5" customHeight="1" x14ac:dyDescent="0.25">
      <c r="A106" s="20"/>
      <c r="B106" s="21" t="s">
        <v>753</v>
      </c>
      <c r="C106" s="20"/>
      <c r="D106" s="20"/>
      <c r="E106" s="20"/>
      <c r="F106" s="54" t="s">
        <v>752</v>
      </c>
      <c r="G106" s="88"/>
      <c r="H106" s="88"/>
      <c r="I106" s="20"/>
      <c r="J106" s="62">
        <f>AVERAGE(J107,J112,J115,J140)</f>
        <v>12.5</v>
      </c>
      <c r="K106" s="61"/>
      <c r="L106" s="62">
        <f>AVERAGE(L107,L112,L115,L140)</f>
        <v>12.5</v>
      </c>
      <c r="M106" s="61"/>
      <c r="N106" s="62">
        <f>AVERAGE(N107,N112,N115,N140)</f>
        <v>12.5</v>
      </c>
      <c r="O106" s="61"/>
      <c r="P106" s="62">
        <f>AVERAGE(P107,P112,P115,P140)</f>
        <v>12.5</v>
      </c>
      <c r="Q106" s="61"/>
      <c r="R106" s="62">
        <f>AVERAGE(R107,R112,R115,R140)</f>
        <v>12.5</v>
      </c>
      <c r="S106" s="61"/>
    </row>
    <row r="107" spans="1:19" s="53" customFormat="1" ht="144.75" customHeight="1" x14ac:dyDescent="0.25">
      <c r="A107" s="20"/>
      <c r="B107" s="20"/>
      <c r="C107" s="21" t="s">
        <v>751</v>
      </c>
      <c r="D107" s="20"/>
      <c r="E107" s="20"/>
      <c r="F107" s="20" t="s">
        <v>750</v>
      </c>
      <c r="G107" s="20"/>
      <c r="H107" s="20"/>
      <c r="I107" s="20"/>
      <c r="J107" s="62">
        <f>AVERAGE(J108:J111)</f>
        <v>0</v>
      </c>
      <c r="K107" s="61"/>
      <c r="L107" s="62">
        <f>AVERAGE(L108:L111)</f>
        <v>0</v>
      </c>
      <c r="M107" s="61"/>
      <c r="N107" s="62">
        <f>AVERAGE(N108:N111)</f>
        <v>0</v>
      </c>
      <c r="O107" s="61"/>
      <c r="P107" s="62">
        <f>AVERAGE(P108:P111)</f>
        <v>0</v>
      </c>
      <c r="Q107" s="61"/>
      <c r="R107" s="62">
        <f>AVERAGE(R108:R111)</f>
        <v>0</v>
      </c>
      <c r="S107" s="61"/>
    </row>
    <row r="108" spans="1:19" ht="105" x14ac:dyDescent="0.25">
      <c r="A108" s="4">
        <v>65</v>
      </c>
      <c r="B108" s="4"/>
      <c r="C108" s="4"/>
      <c r="D108" s="9" t="s">
        <v>749</v>
      </c>
      <c r="E108" s="9"/>
      <c r="F108" s="8" t="s">
        <v>749</v>
      </c>
      <c r="G108" s="8" t="s">
        <v>748</v>
      </c>
      <c r="H108" s="8" t="s">
        <v>747</v>
      </c>
      <c r="I108" s="8" t="s">
        <v>727</v>
      </c>
      <c r="J108" s="30">
        <v>0</v>
      </c>
      <c r="K108" s="30" t="s">
        <v>746</v>
      </c>
      <c r="L108" s="30">
        <v>0</v>
      </c>
      <c r="M108" s="31"/>
      <c r="N108" s="30">
        <v>0</v>
      </c>
      <c r="O108" s="35"/>
      <c r="P108" s="35">
        <v>0</v>
      </c>
      <c r="Q108" s="35"/>
      <c r="R108" s="30">
        <v>0</v>
      </c>
      <c r="S108" s="31"/>
    </row>
    <row r="109" spans="1:19" ht="120" x14ac:dyDescent="0.25">
      <c r="A109" s="4">
        <v>66</v>
      </c>
      <c r="B109" s="4"/>
      <c r="C109" s="4"/>
      <c r="D109" s="9" t="s">
        <v>745</v>
      </c>
      <c r="E109" s="9"/>
      <c r="F109" s="8" t="s">
        <v>744</v>
      </c>
      <c r="G109" s="8" t="s">
        <v>740</v>
      </c>
      <c r="H109" s="8" t="s">
        <v>743</v>
      </c>
      <c r="I109" s="8" t="s">
        <v>727</v>
      </c>
      <c r="J109" s="30" t="s">
        <v>699</v>
      </c>
      <c r="K109" s="30"/>
      <c r="L109" s="30"/>
      <c r="M109" s="31"/>
      <c r="N109" s="30"/>
      <c r="O109" s="35"/>
      <c r="P109" s="35"/>
      <c r="Q109" s="35"/>
      <c r="R109" s="30"/>
      <c r="S109" s="31"/>
    </row>
    <row r="110" spans="1:19" ht="120" x14ac:dyDescent="0.25">
      <c r="A110" s="4">
        <v>67</v>
      </c>
      <c r="B110" s="4"/>
      <c r="C110" s="4"/>
      <c r="D110" s="9" t="s">
        <v>742</v>
      </c>
      <c r="E110" s="9"/>
      <c r="F110" s="8" t="s">
        <v>741</v>
      </c>
      <c r="G110" s="8" t="s">
        <v>740</v>
      </c>
      <c r="H110" s="8" t="s">
        <v>739</v>
      </c>
      <c r="I110" s="8" t="s">
        <v>727</v>
      </c>
      <c r="J110" s="30">
        <v>0</v>
      </c>
      <c r="K110" s="30"/>
      <c r="L110" s="30">
        <v>0</v>
      </c>
      <c r="M110" s="31"/>
      <c r="N110" s="30">
        <v>0</v>
      </c>
      <c r="O110" s="35"/>
      <c r="P110" s="35">
        <v>0</v>
      </c>
      <c r="Q110" s="35"/>
      <c r="R110" s="30">
        <v>0</v>
      </c>
      <c r="S110" s="31"/>
    </row>
    <row r="111" spans="1:19" ht="45" x14ac:dyDescent="0.25">
      <c r="A111" s="4">
        <v>68</v>
      </c>
      <c r="B111" s="4"/>
      <c r="C111" s="4"/>
      <c r="D111" s="9" t="s">
        <v>738</v>
      </c>
      <c r="E111" s="9"/>
      <c r="F111" s="8" t="s">
        <v>737</v>
      </c>
      <c r="G111" s="8" t="s">
        <v>736</v>
      </c>
      <c r="H111" s="8" t="s">
        <v>735</v>
      </c>
      <c r="I111" s="8" t="s">
        <v>734</v>
      </c>
      <c r="J111" s="30">
        <v>0</v>
      </c>
      <c r="K111" s="30"/>
      <c r="L111" s="30">
        <v>0</v>
      </c>
      <c r="M111" s="31"/>
      <c r="N111" s="30">
        <v>0</v>
      </c>
      <c r="O111" s="35"/>
      <c r="P111" s="35">
        <v>0</v>
      </c>
      <c r="Q111" s="35"/>
      <c r="R111" s="30">
        <v>0</v>
      </c>
      <c r="S111" s="31"/>
    </row>
    <row r="112" spans="1:19" s="53" customFormat="1" ht="91.5" customHeight="1" x14ac:dyDescent="0.25">
      <c r="A112" s="20"/>
      <c r="B112" s="20"/>
      <c r="C112" s="21" t="s">
        <v>733</v>
      </c>
      <c r="D112" s="20"/>
      <c r="E112" s="91"/>
      <c r="F112" s="90" t="s">
        <v>732</v>
      </c>
      <c r="G112" s="54"/>
      <c r="H112" s="54"/>
      <c r="I112" s="54"/>
      <c r="J112" s="89">
        <f>AVERAGE(J113,J114)</f>
        <v>50</v>
      </c>
      <c r="K112" s="45"/>
      <c r="L112" s="89">
        <f>AVERAGE(L113,L114)</f>
        <v>50</v>
      </c>
      <c r="M112" s="44"/>
      <c r="N112" s="89">
        <f>AVERAGE(N113,N114)</f>
        <v>50</v>
      </c>
      <c r="O112" s="42"/>
      <c r="P112" s="89">
        <f>AVERAGE(P113,P114)</f>
        <v>50</v>
      </c>
      <c r="Q112" s="42"/>
      <c r="R112" s="89">
        <f>AVERAGE(R113,R114)</f>
        <v>50</v>
      </c>
      <c r="S112" s="42"/>
    </row>
    <row r="113" spans="1:19" ht="120" x14ac:dyDescent="0.25">
      <c r="A113" s="4">
        <v>69</v>
      </c>
      <c r="B113" s="4"/>
      <c r="C113" s="4"/>
      <c r="D113" s="9" t="s">
        <v>731</v>
      </c>
      <c r="E113" s="9"/>
      <c r="F113" s="8" t="s">
        <v>730</v>
      </c>
      <c r="G113" s="8" t="s">
        <v>729</v>
      </c>
      <c r="H113" s="8" t="s">
        <v>728</v>
      </c>
      <c r="I113" s="8" t="s">
        <v>727</v>
      </c>
      <c r="J113" s="70">
        <v>100</v>
      </c>
      <c r="K113" s="30"/>
      <c r="L113" s="70">
        <v>100</v>
      </c>
      <c r="M113" s="71"/>
      <c r="N113" s="70">
        <v>100</v>
      </c>
      <c r="O113" s="31"/>
      <c r="P113" s="70">
        <v>100</v>
      </c>
      <c r="Q113" s="35"/>
      <c r="R113" s="70">
        <v>100</v>
      </c>
      <c r="S113" s="30"/>
    </row>
    <row r="114" spans="1:19" ht="75" x14ac:dyDescent="0.25">
      <c r="A114" s="4">
        <v>70</v>
      </c>
      <c r="B114" s="4"/>
      <c r="C114" s="4"/>
      <c r="D114" s="9" t="s">
        <v>726</v>
      </c>
      <c r="E114" s="9"/>
      <c r="F114" s="8" t="s">
        <v>725</v>
      </c>
      <c r="G114" s="8" t="s">
        <v>724</v>
      </c>
      <c r="H114" s="8" t="s">
        <v>723</v>
      </c>
      <c r="I114" s="8" t="s">
        <v>722</v>
      </c>
      <c r="J114" s="70">
        <v>0</v>
      </c>
      <c r="K114" s="30" t="s">
        <v>721</v>
      </c>
      <c r="L114" s="35">
        <v>0</v>
      </c>
      <c r="M114" s="71"/>
      <c r="N114" s="35">
        <v>0</v>
      </c>
      <c r="O114" s="31"/>
      <c r="P114" s="35">
        <v>0</v>
      </c>
      <c r="Q114" s="35"/>
      <c r="R114" s="35">
        <v>0</v>
      </c>
      <c r="S114" s="30"/>
    </row>
    <row r="115" spans="1:19" s="53" customFormat="1" ht="72" customHeight="1" x14ac:dyDescent="0.25">
      <c r="A115" s="20"/>
      <c r="B115" s="20"/>
      <c r="C115" s="21" t="s">
        <v>720</v>
      </c>
      <c r="D115" s="20"/>
      <c r="E115" s="56"/>
      <c r="F115" s="55" t="s">
        <v>719</v>
      </c>
      <c r="G115" s="54"/>
      <c r="H115" s="54"/>
      <c r="I115" s="54"/>
      <c r="J115" s="43">
        <f>AVERAGE(J116,J122,J128,J134)</f>
        <v>0</v>
      </c>
      <c r="K115" s="45"/>
      <c r="L115" s="43">
        <f>AVERAGE(L116,L122,L128,L134)</f>
        <v>0</v>
      </c>
      <c r="M115" s="44"/>
      <c r="N115" s="43">
        <f>AVERAGE(N116,N122,N128,N134)</f>
        <v>0</v>
      </c>
      <c r="O115" s="42"/>
      <c r="P115" s="43">
        <f>AVERAGE(P116,P122,P128,P134)</f>
        <v>0</v>
      </c>
      <c r="Q115" s="42"/>
      <c r="R115" s="43">
        <f>AVERAGE(R116,R122,R128,R134)</f>
        <v>0</v>
      </c>
      <c r="S115" s="42"/>
    </row>
    <row r="116" spans="1:19" s="64" customFormat="1" ht="72" customHeight="1" x14ac:dyDescent="0.25">
      <c r="A116" s="16">
        <v>71</v>
      </c>
      <c r="B116" s="16"/>
      <c r="C116" s="15"/>
      <c r="D116" s="69" t="s">
        <v>718</v>
      </c>
      <c r="E116" s="69"/>
      <c r="F116" s="22" t="s">
        <v>718</v>
      </c>
      <c r="G116" s="13"/>
      <c r="H116" s="13"/>
      <c r="I116" s="13"/>
      <c r="J116" s="66">
        <f>AVERAGE(J117:J121)</f>
        <v>0</v>
      </c>
      <c r="K116" s="68"/>
      <c r="L116" s="66">
        <f>AVERAGE(L117:L121)</f>
        <v>0</v>
      </c>
      <c r="M116" s="67"/>
      <c r="N116" s="66">
        <f>AVERAGE(N117:N121)</f>
        <v>0</v>
      </c>
      <c r="O116" s="65"/>
      <c r="P116" s="66">
        <f>AVERAGE(P117:P121)</f>
        <v>0</v>
      </c>
      <c r="Q116" s="65"/>
      <c r="R116" s="66">
        <f>AVERAGE(R117:R121)</f>
        <v>0</v>
      </c>
      <c r="S116" s="65"/>
    </row>
    <row r="117" spans="1:19" ht="180" x14ac:dyDescent="0.25">
      <c r="A117" s="4" t="s">
        <v>717</v>
      </c>
      <c r="B117" s="4"/>
      <c r="C117" s="4"/>
      <c r="D117" s="4"/>
      <c r="E117" s="9" t="s">
        <v>673</v>
      </c>
      <c r="F117" s="8" t="s">
        <v>716</v>
      </c>
      <c r="G117" s="8" t="s">
        <v>715</v>
      </c>
      <c r="H117" s="8" t="s">
        <v>714</v>
      </c>
      <c r="I117" s="8" t="s">
        <v>713</v>
      </c>
      <c r="J117" s="30">
        <v>0</v>
      </c>
      <c r="K117" s="30"/>
      <c r="L117" s="30">
        <v>0</v>
      </c>
      <c r="M117" s="71"/>
      <c r="N117" s="30">
        <v>0</v>
      </c>
      <c r="O117" s="35"/>
      <c r="P117" s="30">
        <v>0</v>
      </c>
      <c r="Q117" s="35"/>
      <c r="R117" s="30">
        <v>0</v>
      </c>
      <c r="S117" s="30"/>
    </row>
    <row r="118" spans="1:19" ht="210" x14ac:dyDescent="0.25">
      <c r="A118" s="4" t="s">
        <v>712</v>
      </c>
      <c r="B118" s="4"/>
      <c r="C118" s="4"/>
      <c r="D118" s="4"/>
      <c r="E118" s="9" t="s">
        <v>667</v>
      </c>
      <c r="F118" s="8" t="s">
        <v>711</v>
      </c>
      <c r="G118" s="8" t="s">
        <v>665</v>
      </c>
      <c r="H118" s="8" t="s">
        <v>710</v>
      </c>
      <c r="I118" s="8" t="s">
        <v>663</v>
      </c>
      <c r="J118" s="30"/>
      <c r="K118" s="30"/>
      <c r="L118" s="35"/>
      <c r="M118" s="71"/>
      <c r="N118" s="35"/>
      <c r="O118" s="35"/>
      <c r="P118" s="35"/>
      <c r="Q118" s="35"/>
      <c r="R118" s="30"/>
      <c r="S118" s="31"/>
    </row>
    <row r="119" spans="1:19" ht="45" x14ac:dyDescent="0.25">
      <c r="A119" s="4" t="s">
        <v>709</v>
      </c>
      <c r="B119" s="4"/>
      <c r="C119" s="4"/>
      <c r="D119" s="4"/>
      <c r="E119" s="9" t="s">
        <v>661</v>
      </c>
      <c r="F119" s="8" t="s">
        <v>660</v>
      </c>
      <c r="G119" s="8" t="s">
        <v>659</v>
      </c>
      <c r="H119" s="8" t="s">
        <v>658</v>
      </c>
      <c r="I119" s="8" t="s">
        <v>657</v>
      </c>
      <c r="J119" s="30"/>
      <c r="K119" s="30"/>
      <c r="L119" s="30"/>
      <c r="M119" s="71"/>
      <c r="N119" s="30"/>
      <c r="O119" s="35"/>
      <c r="P119" s="30"/>
      <c r="Q119" s="35"/>
      <c r="R119" s="30"/>
      <c r="S119" s="31"/>
    </row>
    <row r="120" spans="1:19" ht="165" x14ac:dyDescent="0.25">
      <c r="A120" s="4" t="s">
        <v>708</v>
      </c>
      <c r="B120" s="4"/>
      <c r="C120" s="4"/>
      <c r="D120" s="4"/>
      <c r="E120" s="9" t="s">
        <v>655</v>
      </c>
      <c r="F120" s="8" t="s">
        <v>654</v>
      </c>
      <c r="G120" s="8" t="s">
        <v>653</v>
      </c>
      <c r="H120" s="8" t="s">
        <v>652</v>
      </c>
      <c r="I120" s="8" t="s">
        <v>651</v>
      </c>
      <c r="J120" s="30"/>
      <c r="K120" s="30"/>
      <c r="L120" s="30"/>
      <c r="M120" s="71"/>
      <c r="N120" s="30"/>
      <c r="O120" s="35"/>
      <c r="P120" s="30"/>
      <c r="Q120" s="35"/>
      <c r="R120" s="30"/>
    </row>
    <row r="121" spans="1:19" ht="120" x14ac:dyDescent="0.25">
      <c r="A121" s="4" t="s">
        <v>707</v>
      </c>
      <c r="B121" s="4"/>
      <c r="C121" s="4"/>
      <c r="D121" s="4"/>
      <c r="E121" s="9" t="s">
        <v>649</v>
      </c>
      <c r="F121" s="8" t="s">
        <v>648</v>
      </c>
      <c r="G121" s="8" t="s">
        <v>647</v>
      </c>
      <c r="H121" s="8" t="s">
        <v>646</v>
      </c>
      <c r="I121" s="8" t="s">
        <v>645</v>
      </c>
      <c r="J121" s="30"/>
      <c r="K121" s="30"/>
      <c r="L121" s="30"/>
      <c r="M121" s="71"/>
      <c r="N121" s="30"/>
      <c r="O121" s="35"/>
      <c r="P121" s="30"/>
      <c r="Q121" s="35"/>
      <c r="R121" s="30"/>
      <c r="S121" s="30"/>
    </row>
    <row r="122" spans="1:19" s="64" customFormat="1" ht="69" x14ac:dyDescent="0.25">
      <c r="A122" s="16">
        <v>72</v>
      </c>
      <c r="B122" s="16"/>
      <c r="C122" s="16"/>
      <c r="D122" s="69" t="s">
        <v>706</v>
      </c>
      <c r="E122" s="69"/>
      <c r="F122" s="13" t="s">
        <v>705</v>
      </c>
      <c r="G122" s="13"/>
      <c r="H122" s="13"/>
      <c r="I122" s="13"/>
      <c r="J122" s="66"/>
      <c r="K122" s="68"/>
      <c r="L122" s="66"/>
      <c r="M122" s="67"/>
      <c r="N122" s="65"/>
      <c r="O122" s="65"/>
      <c r="P122" s="65"/>
      <c r="Q122" s="65"/>
      <c r="R122" s="65"/>
      <c r="S122" s="65"/>
    </row>
    <row r="123" spans="1:19" ht="90" x14ac:dyDescent="0.25">
      <c r="A123" s="4" t="s">
        <v>704</v>
      </c>
      <c r="B123" s="4"/>
      <c r="C123" s="4"/>
      <c r="D123" s="4"/>
      <c r="E123" s="9" t="s">
        <v>673</v>
      </c>
      <c r="F123" s="8" t="s">
        <v>703</v>
      </c>
      <c r="G123" s="8" t="s">
        <v>702</v>
      </c>
      <c r="H123" s="8" t="s">
        <v>701</v>
      </c>
      <c r="I123" s="8" t="s">
        <v>700</v>
      </c>
      <c r="J123" s="30" t="s">
        <v>699</v>
      </c>
      <c r="K123" s="30"/>
      <c r="L123" s="30"/>
      <c r="M123" s="71"/>
      <c r="N123" s="30"/>
      <c r="O123" s="35"/>
      <c r="P123" s="30"/>
      <c r="Q123" s="35"/>
      <c r="R123" s="30"/>
      <c r="S123" s="30"/>
    </row>
    <row r="124" spans="1:19" ht="105" x14ac:dyDescent="0.25">
      <c r="A124" s="4" t="s">
        <v>698</v>
      </c>
      <c r="B124" s="4"/>
      <c r="C124" s="4"/>
      <c r="D124" s="4"/>
      <c r="E124" s="9" t="s">
        <v>667</v>
      </c>
      <c r="F124" s="8" t="s">
        <v>697</v>
      </c>
      <c r="G124" s="8" t="s">
        <v>696</v>
      </c>
      <c r="H124" s="8" t="s">
        <v>682</v>
      </c>
      <c r="I124" s="8" t="s">
        <v>663</v>
      </c>
      <c r="J124" s="30"/>
      <c r="K124" s="30"/>
      <c r="L124" s="35"/>
      <c r="M124" s="71"/>
      <c r="N124" s="35"/>
      <c r="O124" s="35"/>
      <c r="P124" s="35"/>
      <c r="Q124" s="35"/>
      <c r="R124" s="30"/>
      <c r="S124" s="31"/>
    </row>
    <row r="125" spans="1:19" ht="45" x14ac:dyDescent="0.25">
      <c r="A125" s="4" t="s">
        <v>695</v>
      </c>
      <c r="B125" s="4"/>
      <c r="C125" s="4"/>
      <c r="D125" s="4"/>
      <c r="E125" s="9" t="s">
        <v>661</v>
      </c>
      <c r="F125" s="8" t="s">
        <v>694</v>
      </c>
      <c r="G125" s="8" t="s">
        <v>659</v>
      </c>
      <c r="H125" s="8" t="s">
        <v>658</v>
      </c>
      <c r="I125" s="8" t="s">
        <v>657</v>
      </c>
      <c r="J125" s="30"/>
      <c r="K125" s="30"/>
      <c r="L125" s="30"/>
      <c r="M125" s="71"/>
      <c r="N125" s="30"/>
      <c r="O125" s="35"/>
      <c r="P125" s="30"/>
      <c r="Q125" s="35"/>
      <c r="R125" s="30"/>
      <c r="S125" s="31"/>
    </row>
    <row r="126" spans="1:19" ht="165" x14ac:dyDescent="0.25">
      <c r="A126" s="4" t="s">
        <v>693</v>
      </c>
      <c r="B126" s="4"/>
      <c r="C126" s="4"/>
      <c r="D126" s="4"/>
      <c r="E126" s="9" t="s">
        <v>655</v>
      </c>
      <c r="F126" s="8" t="s">
        <v>654</v>
      </c>
      <c r="G126" s="8" t="s">
        <v>653</v>
      </c>
      <c r="H126" s="8" t="s">
        <v>652</v>
      </c>
      <c r="I126" s="8" t="s">
        <v>651</v>
      </c>
      <c r="J126" s="30"/>
      <c r="K126" s="30"/>
      <c r="L126" s="30"/>
      <c r="M126" s="71"/>
      <c r="N126" s="30"/>
      <c r="O126" s="35"/>
      <c r="P126" s="30"/>
      <c r="Q126" s="35"/>
      <c r="R126" s="30"/>
      <c r="S126" s="31"/>
    </row>
    <row r="127" spans="1:19" ht="120" x14ac:dyDescent="0.25">
      <c r="A127" s="4" t="s">
        <v>692</v>
      </c>
      <c r="B127" s="4"/>
      <c r="C127" s="4"/>
      <c r="D127" s="4"/>
      <c r="E127" s="9" t="s">
        <v>649</v>
      </c>
      <c r="F127" s="8" t="s">
        <v>648</v>
      </c>
      <c r="G127" s="8" t="s">
        <v>647</v>
      </c>
      <c r="H127" s="8" t="s">
        <v>646</v>
      </c>
      <c r="I127" s="8" t="s">
        <v>645</v>
      </c>
      <c r="J127" s="30"/>
      <c r="K127" s="30"/>
      <c r="L127" s="30"/>
      <c r="M127" s="71"/>
      <c r="N127" s="30"/>
      <c r="O127" s="35"/>
      <c r="P127" s="30"/>
      <c r="Q127" s="35"/>
      <c r="R127" s="30"/>
      <c r="S127" s="30"/>
    </row>
    <row r="128" spans="1:19" s="64" customFormat="1" ht="51.75" x14ac:dyDescent="0.25">
      <c r="A128" s="16">
        <v>73</v>
      </c>
      <c r="B128" s="16"/>
      <c r="C128" s="16"/>
      <c r="D128" s="69" t="s">
        <v>691</v>
      </c>
      <c r="E128" s="69"/>
      <c r="F128" s="13" t="s">
        <v>690</v>
      </c>
      <c r="G128" s="13"/>
      <c r="H128" s="13"/>
      <c r="I128" s="13"/>
      <c r="J128" s="66">
        <f>AVERAGE(J129:J133)</f>
        <v>0</v>
      </c>
      <c r="K128" s="68"/>
      <c r="L128" s="66">
        <f>AVERAGE(L129:L133)</f>
        <v>0</v>
      </c>
      <c r="M128" s="67"/>
      <c r="N128" s="66">
        <f>AVERAGE(N129:N133)</f>
        <v>0</v>
      </c>
      <c r="O128" s="65"/>
      <c r="P128" s="66">
        <f>AVERAGE(P129:P133)</f>
        <v>0</v>
      </c>
      <c r="Q128" s="65"/>
      <c r="R128" s="66">
        <f>AVERAGE(R129:R133)</f>
        <v>0</v>
      </c>
      <c r="S128" s="65"/>
    </row>
    <row r="129" spans="1:19" ht="45" x14ac:dyDescent="0.25">
      <c r="A129" s="4" t="s">
        <v>689</v>
      </c>
      <c r="B129" s="4"/>
      <c r="C129" s="4"/>
      <c r="D129" s="4"/>
      <c r="E129" s="9" t="s">
        <v>673</v>
      </c>
      <c r="F129" s="8" t="s">
        <v>688</v>
      </c>
      <c r="G129" s="8" t="s">
        <v>687</v>
      </c>
      <c r="H129" s="8" t="s">
        <v>686</v>
      </c>
      <c r="I129" s="8" t="s">
        <v>685</v>
      </c>
      <c r="J129" s="30">
        <v>0</v>
      </c>
      <c r="K129" s="30"/>
      <c r="L129" s="30">
        <v>0</v>
      </c>
      <c r="M129" s="71"/>
      <c r="N129" s="30">
        <v>0</v>
      </c>
      <c r="O129" s="35"/>
      <c r="P129" s="30">
        <v>0</v>
      </c>
      <c r="Q129" s="35"/>
      <c r="R129" s="30">
        <v>0</v>
      </c>
      <c r="S129" s="30"/>
    </row>
    <row r="130" spans="1:19" ht="105" x14ac:dyDescent="0.25">
      <c r="A130" s="4" t="s">
        <v>684</v>
      </c>
      <c r="B130" s="4"/>
      <c r="C130" s="4"/>
      <c r="D130" s="4"/>
      <c r="E130" s="9" t="s">
        <v>667</v>
      </c>
      <c r="F130" s="8" t="s">
        <v>683</v>
      </c>
      <c r="G130" s="8" t="s">
        <v>665</v>
      </c>
      <c r="H130" s="8" t="s">
        <v>682</v>
      </c>
      <c r="I130" s="8" t="s">
        <v>681</v>
      </c>
      <c r="J130" s="30"/>
      <c r="K130" s="30"/>
      <c r="L130" s="30"/>
      <c r="M130" s="71"/>
      <c r="N130" s="30"/>
      <c r="O130" s="35"/>
      <c r="P130" s="30"/>
      <c r="Q130" s="35"/>
      <c r="R130" s="30"/>
      <c r="S130" s="30"/>
    </row>
    <row r="131" spans="1:19" ht="45" x14ac:dyDescent="0.25">
      <c r="A131" s="4" t="s">
        <v>680</v>
      </c>
      <c r="B131" s="4"/>
      <c r="C131" s="4"/>
      <c r="D131" s="4"/>
      <c r="E131" s="9" t="s">
        <v>661</v>
      </c>
      <c r="F131" s="8" t="s">
        <v>660</v>
      </c>
      <c r="G131" s="8" t="s">
        <v>659</v>
      </c>
      <c r="H131" s="8" t="s">
        <v>658</v>
      </c>
      <c r="I131" s="8" t="s">
        <v>657</v>
      </c>
      <c r="J131" s="30"/>
      <c r="K131" s="30"/>
      <c r="L131" s="30"/>
      <c r="M131" s="71"/>
      <c r="N131" s="30"/>
      <c r="O131" s="35"/>
      <c r="P131" s="30"/>
      <c r="Q131" s="35"/>
      <c r="R131" s="30"/>
      <c r="S131" s="30"/>
    </row>
    <row r="132" spans="1:19" ht="165" x14ac:dyDescent="0.25">
      <c r="A132" s="4" t="s">
        <v>679</v>
      </c>
      <c r="B132" s="4"/>
      <c r="C132" s="4"/>
      <c r="D132" s="4"/>
      <c r="E132" s="9" t="s">
        <v>655</v>
      </c>
      <c r="F132" s="8" t="s">
        <v>678</v>
      </c>
      <c r="G132" s="8" t="s">
        <v>653</v>
      </c>
      <c r="H132" s="8" t="s">
        <v>652</v>
      </c>
      <c r="I132" s="8" t="s">
        <v>651</v>
      </c>
      <c r="J132" s="30"/>
      <c r="K132" s="30"/>
      <c r="L132" s="30"/>
      <c r="M132" s="71"/>
      <c r="N132" s="30"/>
      <c r="O132" s="35"/>
      <c r="P132" s="30"/>
      <c r="Q132" s="35"/>
      <c r="R132" s="30"/>
      <c r="S132" s="30"/>
    </row>
    <row r="133" spans="1:19" ht="120" x14ac:dyDescent="0.25">
      <c r="A133" s="4" t="s">
        <v>677</v>
      </c>
      <c r="B133" s="4"/>
      <c r="C133" s="4"/>
      <c r="D133" s="4"/>
      <c r="E133" s="9" t="s">
        <v>649</v>
      </c>
      <c r="F133" s="8" t="s">
        <v>648</v>
      </c>
      <c r="G133" s="8" t="s">
        <v>647</v>
      </c>
      <c r="H133" s="8" t="s">
        <v>646</v>
      </c>
      <c r="I133" s="8" t="s">
        <v>645</v>
      </c>
      <c r="J133" s="30"/>
      <c r="K133" s="30"/>
      <c r="L133" s="30"/>
      <c r="M133" s="71"/>
      <c r="N133" s="30"/>
      <c r="O133" s="35"/>
      <c r="P133" s="30"/>
      <c r="Q133" s="35"/>
      <c r="R133" s="30"/>
      <c r="S133" s="30"/>
    </row>
    <row r="134" spans="1:19" s="64" customFormat="1" ht="51.75" x14ac:dyDescent="0.25">
      <c r="A134" s="16">
        <v>74</v>
      </c>
      <c r="B134" s="16"/>
      <c r="C134" s="16"/>
      <c r="D134" s="69" t="s">
        <v>676</v>
      </c>
      <c r="E134" s="69"/>
      <c r="F134" s="13" t="s">
        <v>675</v>
      </c>
      <c r="G134" s="13"/>
      <c r="H134" s="13"/>
      <c r="I134" s="13"/>
      <c r="J134" s="66">
        <f>AVERAGE(J135:J139)</f>
        <v>0</v>
      </c>
      <c r="K134" s="68"/>
      <c r="L134" s="66">
        <f>AVERAGE(L135:L139)</f>
        <v>0</v>
      </c>
      <c r="M134" s="67"/>
      <c r="N134" s="66">
        <f>AVERAGE(N135:N139)</f>
        <v>0</v>
      </c>
      <c r="O134" s="65"/>
      <c r="P134" s="66">
        <f>AVERAGE(P135:P139)</f>
        <v>0</v>
      </c>
      <c r="Q134" s="65"/>
      <c r="R134" s="66">
        <f>AVERAGE(R135:R139)</f>
        <v>0</v>
      </c>
      <c r="S134" s="65"/>
    </row>
    <row r="135" spans="1:19" ht="60" x14ac:dyDescent="0.25">
      <c r="A135" s="4" t="s">
        <v>674</v>
      </c>
      <c r="B135" s="4"/>
      <c r="C135" s="4"/>
      <c r="D135" s="4"/>
      <c r="E135" s="9" t="s">
        <v>673</v>
      </c>
      <c r="F135" s="8" t="s">
        <v>672</v>
      </c>
      <c r="G135" s="8" t="s">
        <v>671</v>
      </c>
      <c r="H135" s="8" t="s">
        <v>670</v>
      </c>
      <c r="I135" s="8" t="s">
        <v>669</v>
      </c>
      <c r="J135" s="30">
        <v>0</v>
      </c>
      <c r="K135" s="30"/>
      <c r="L135" s="30">
        <v>0</v>
      </c>
      <c r="M135" s="71"/>
      <c r="N135" s="30">
        <v>0</v>
      </c>
      <c r="O135" s="35"/>
      <c r="P135" s="30">
        <v>0</v>
      </c>
      <c r="Q135" s="35"/>
      <c r="R135" s="30">
        <v>0</v>
      </c>
      <c r="S135" s="30"/>
    </row>
    <row r="136" spans="1:19" ht="105" x14ac:dyDescent="0.25">
      <c r="A136" s="4" t="s">
        <v>668</v>
      </c>
      <c r="B136" s="4"/>
      <c r="C136" s="4"/>
      <c r="D136" s="4"/>
      <c r="E136" s="9" t="s">
        <v>667</v>
      </c>
      <c r="F136" s="8" t="s">
        <v>666</v>
      </c>
      <c r="G136" s="8" t="s">
        <v>665</v>
      </c>
      <c r="H136" s="8" t="s">
        <v>664</v>
      </c>
      <c r="I136" s="8" t="s">
        <v>663</v>
      </c>
      <c r="J136" s="30"/>
      <c r="K136" s="86"/>
      <c r="L136" s="30"/>
      <c r="M136" s="71"/>
      <c r="N136" s="30"/>
      <c r="O136" s="35"/>
      <c r="P136" s="30"/>
      <c r="Q136" s="35"/>
      <c r="R136" s="30"/>
      <c r="S136" s="30"/>
    </row>
    <row r="137" spans="1:19" ht="45" x14ac:dyDescent="0.25">
      <c r="A137" s="4" t="s">
        <v>662</v>
      </c>
      <c r="B137" s="4"/>
      <c r="C137" s="4"/>
      <c r="D137" s="4"/>
      <c r="E137" s="9" t="s">
        <v>661</v>
      </c>
      <c r="F137" s="8" t="s">
        <v>660</v>
      </c>
      <c r="G137" s="8" t="s">
        <v>659</v>
      </c>
      <c r="H137" s="8" t="s">
        <v>658</v>
      </c>
      <c r="I137" s="8" t="s">
        <v>657</v>
      </c>
      <c r="J137" s="30"/>
      <c r="K137" s="78"/>
      <c r="L137" s="30"/>
      <c r="M137" s="71"/>
      <c r="N137" s="30"/>
      <c r="O137" s="35"/>
      <c r="P137" s="30"/>
      <c r="Q137" s="35"/>
      <c r="R137" s="30"/>
      <c r="S137" s="30"/>
    </row>
    <row r="138" spans="1:19" ht="165" x14ac:dyDescent="0.25">
      <c r="A138" s="4" t="s">
        <v>656</v>
      </c>
      <c r="B138" s="4"/>
      <c r="C138" s="4"/>
      <c r="D138" s="4"/>
      <c r="E138" s="9" t="s">
        <v>655</v>
      </c>
      <c r="F138" s="8" t="s">
        <v>654</v>
      </c>
      <c r="G138" s="8" t="s">
        <v>653</v>
      </c>
      <c r="H138" s="8" t="s">
        <v>652</v>
      </c>
      <c r="I138" s="8" t="s">
        <v>651</v>
      </c>
      <c r="J138" s="30"/>
      <c r="K138" s="30"/>
      <c r="L138" s="30"/>
      <c r="M138" s="71"/>
      <c r="N138" s="30"/>
      <c r="O138" s="35"/>
      <c r="P138" s="30"/>
      <c r="Q138" s="35"/>
      <c r="R138" s="30"/>
      <c r="S138" s="31"/>
    </row>
    <row r="139" spans="1:19" ht="120" x14ac:dyDescent="0.25">
      <c r="A139" s="4" t="s">
        <v>650</v>
      </c>
      <c r="B139" s="4"/>
      <c r="C139" s="4"/>
      <c r="D139" s="4"/>
      <c r="E139" s="9" t="s">
        <v>649</v>
      </c>
      <c r="F139" s="8" t="s">
        <v>648</v>
      </c>
      <c r="G139" s="8" t="s">
        <v>647</v>
      </c>
      <c r="H139" s="8" t="s">
        <v>646</v>
      </c>
      <c r="I139" s="8" t="s">
        <v>645</v>
      </c>
      <c r="J139" s="30"/>
      <c r="K139" s="30"/>
      <c r="L139" s="30"/>
      <c r="M139" s="71"/>
      <c r="N139" s="30"/>
      <c r="O139" s="35"/>
      <c r="P139" s="30"/>
      <c r="Q139" s="35"/>
      <c r="R139" s="30"/>
      <c r="S139" s="30"/>
    </row>
    <row r="140" spans="1:19" s="53" customFormat="1" ht="138" customHeight="1" x14ac:dyDescent="0.25">
      <c r="A140" s="20"/>
      <c r="B140" s="20"/>
      <c r="C140" s="21" t="s">
        <v>644</v>
      </c>
      <c r="D140" s="20"/>
      <c r="E140" s="56"/>
      <c r="F140" s="55" t="s">
        <v>643</v>
      </c>
      <c r="G140" s="54"/>
      <c r="H140" s="54"/>
      <c r="I140" s="54"/>
      <c r="J140" s="43">
        <f>AVERAGE(J141:J145)</f>
        <v>0</v>
      </c>
      <c r="K140" s="45"/>
      <c r="L140" s="43">
        <f>AVERAGE(L141:L145)</f>
        <v>0</v>
      </c>
      <c r="M140" s="44"/>
      <c r="N140" s="43">
        <f>AVERAGE(N141:N145)</f>
        <v>0</v>
      </c>
      <c r="O140" s="42"/>
      <c r="P140" s="43">
        <f>AVERAGE(P141:P145)</f>
        <v>0</v>
      </c>
      <c r="Q140" s="42"/>
      <c r="R140" s="43">
        <f>AVERAGE(R141:R145)</f>
        <v>0</v>
      </c>
      <c r="S140" s="42"/>
    </row>
    <row r="141" spans="1:19" ht="135" x14ac:dyDescent="0.25">
      <c r="A141" s="4">
        <v>75</v>
      </c>
      <c r="B141" s="4"/>
      <c r="C141" s="4"/>
      <c r="D141" s="9" t="s">
        <v>642</v>
      </c>
      <c r="E141" s="9"/>
      <c r="F141" s="8" t="s">
        <v>641</v>
      </c>
      <c r="G141" s="8" t="s">
        <v>640</v>
      </c>
      <c r="H141" s="8" t="s">
        <v>639</v>
      </c>
      <c r="I141" s="8" t="s">
        <v>638</v>
      </c>
      <c r="J141" s="30">
        <v>0</v>
      </c>
      <c r="K141" s="30" t="s">
        <v>637</v>
      </c>
      <c r="L141" s="30">
        <v>0</v>
      </c>
      <c r="M141" s="71"/>
      <c r="N141" s="30">
        <v>0</v>
      </c>
      <c r="O141" s="35"/>
      <c r="P141" s="30">
        <v>0</v>
      </c>
      <c r="Q141" s="35"/>
      <c r="R141" s="30">
        <v>0</v>
      </c>
      <c r="S141" s="30"/>
    </row>
    <row r="142" spans="1:19" ht="180" x14ac:dyDescent="0.25">
      <c r="A142" s="4">
        <v>76</v>
      </c>
      <c r="B142" s="4"/>
      <c r="C142" s="4"/>
      <c r="D142" s="9" t="s">
        <v>636</v>
      </c>
      <c r="E142" s="9"/>
      <c r="F142" s="8" t="s">
        <v>635</v>
      </c>
      <c r="G142" s="8" t="s">
        <v>634</v>
      </c>
      <c r="H142" s="8" t="s">
        <v>633</v>
      </c>
      <c r="I142" s="8" t="s">
        <v>622</v>
      </c>
      <c r="J142" s="30">
        <v>0</v>
      </c>
      <c r="K142" s="30"/>
      <c r="L142" s="30">
        <v>0</v>
      </c>
      <c r="M142" s="71"/>
      <c r="N142" s="30">
        <v>0</v>
      </c>
      <c r="O142" s="35"/>
      <c r="P142" s="30">
        <v>0</v>
      </c>
      <c r="Q142" s="35"/>
      <c r="R142" s="30">
        <v>0</v>
      </c>
      <c r="S142" s="30"/>
    </row>
    <row r="143" spans="1:19" ht="180" x14ac:dyDescent="0.25">
      <c r="A143" s="4">
        <v>77</v>
      </c>
      <c r="B143" s="4"/>
      <c r="C143" s="4"/>
      <c r="D143" s="9" t="s">
        <v>632</v>
      </c>
      <c r="E143" s="9"/>
      <c r="F143" s="8" t="s">
        <v>631</v>
      </c>
      <c r="G143" s="8" t="s">
        <v>630</v>
      </c>
      <c r="H143" s="8" t="s">
        <v>629</v>
      </c>
      <c r="I143" s="8" t="s">
        <v>622</v>
      </c>
      <c r="J143" s="30"/>
      <c r="K143" s="30"/>
      <c r="L143" s="30"/>
      <c r="M143" s="71"/>
      <c r="N143" s="30"/>
      <c r="O143" s="35"/>
      <c r="P143" s="30"/>
      <c r="Q143" s="35"/>
      <c r="R143" s="30"/>
      <c r="S143" s="30"/>
    </row>
    <row r="144" spans="1:19" ht="180" x14ac:dyDescent="0.25">
      <c r="A144" s="4">
        <v>78</v>
      </c>
      <c r="B144" s="4"/>
      <c r="C144" s="4"/>
      <c r="D144" s="9" t="s">
        <v>628</v>
      </c>
      <c r="E144" s="9"/>
      <c r="F144" s="8" t="s">
        <v>627</v>
      </c>
      <c r="G144" s="8" t="s">
        <v>624</v>
      </c>
      <c r="H144" s="8" t="s">
        <v>623</v>
      </c>
      <c r="I144" s="8" t="s">
        <v>622</v>
      </c>
      <c r="J144" s="30">
        <v>0</v>
      </c>
      <c r="K144" s="30"/>
      <c r="L144" s="30">
        <v>0</v>
      </c>
      <c r="M144" s="71"/>
      <c r="N144" s="30">
        <v>0</v>
      </c>
      <c r="O144" s="35"/>
      <c r="P144" s="30">
        <v>0</v>
      </c>
      <c r="Q144" s="35"/>
      <c r="R144" s="30">
        <v>0</v>
      </c>
      <c r="S144" s="30"/>
    </row>
    <row r="145" spans="1:19" ht="180" x14ac:dyDescent="0.25">
      <c r="A145" s="4">
        <v>79</v>
      </c>
      <c r="B145" s="4"/>
      <c r="C145" s="4"/>
      <c r="D145" s="9" t="s">
        <v>626</v>
      </c>
      <c r="E145" s="9"/>
      <c r="F145" s="8" t="s">
        <v>625</v>
      </c>
      <c r="G145" s="8" t="s">
        <v>624</v>
      </c>
      <c r="H145" s="8" t="s">
        <v>623</v>
      </c>
      <c r="I145" s="8" t="s">
        <v>622</v>
      </c>
      <c r="J145" s="30">
        <v>0</v>
      </c>
      <c r="K145" s="30"/>
      <c r="L145" s="30">
        <v>0</v>
      </c>
      <c r="M145" s="71"/>
      <c r="N145" s="30">
        <v>0</v>
      </c>
      <c r="O145" s="35"/>
      <c r="P145" s="30">
        <v>0</v>
      </c>
      <c r="Q145" s="35"/>
      <c r="R145" s="30">
        <v>0</v>
      </c>
      <c r="S145" s="30"/>
    </row>
    <row r="146" spans="1:19" s="53" customFormat="1" ht="60" x14ac:dyDescent="0.25">
      <c r="A146" s="20"/>
      <c r="B146" s="21" t="s">
        <v>621</v>
      </c>
      <c r="C146" s="20"/>
      <c r="D146" s="20"/>
      <c r="E146" s="20"/>
      <c r="F146" s="20" t="s">
        <v>620</v>
      </c>
      <c r="G146" s="88"/>
      <c r="H146" s="88"/>
      <c r="I146" s="88"/>
      <c r="J146" s="62">
        <f>AVERAGE(J147,J152,J163,J172)</f>
        <v>67.1875</v>
      </c>
      <c r="K146" s="61"/>
      <c r="L146" s="62">
        <f>AVERAGE(L147,L152,L163,L172)</f>
        <v>67.1875</v>
      </c>
      <c r="M146" s="61"/>
      <c r="N146" s="62">
        <f>AVERAGE(N147,N152,N163,N172)</f>
        <v>64.0625</v>
      </c>
      <c r="O146" s="61"/>
      <c r="P146" s="62">
        <f>AVERAGE(P147,P152,P163,P172)</f>
        <v>64.0625</v>
      </c>
      <c r="Q146" s="61"/>
      <c r="R146" s="62">
        <f>AVERAGE(R147,R152,R163,R172)</f>
        <v>60.9375</v>
      </c>
      <c r="S146" s="61"/>
    </row>
    <row r="147" spans="1:19" s="53" customFormat="1" ht="45" x14ac:dyDescent="0.25">
      <c r="A147" s="20"/>
      <c r="B147" s="20"/>
      <c r="C147" s="21" t="s">
        <v>619</v>
      </c>
      <c r="D147" s="20"/>
      <c r="E147" s="20"/>
      <c r="F147" s="20" t="s">
        <v>618</v>
      </c>
      <c r="G147" s="87"/>
      <c r="H147" s="87"/>
      <c r="I147" s="87"/>
      <c r="J147" s="62">
        <f>AVERAGE(J148:J151)</f>
        <v>62.5</v>
      </c>
      <c r="K147" s="61"/>
      <c r="L147" s="62">
        <f>AVERAGE(L148:L151)</f>
        <v>62.5</v>
      </c>
      <c r="M147" s="61"/>
      <c r="N147" s="62">
        <f>AVERAGE(N148:N151)</f>
        <v>50</v>
      </c>
      <c r="O147" s="61"/>
      <c r="P147" s="62">
        <f>AVERAGE(P148:P151)</f>
        <v>50</v>
      </c>
      <c r="Q147" s="61"/>
      <c r="R147" s="62">
        <f>AVERAGE(R148:R151)</f>
        <v>50</v>
      </c>
      <c r="S147" s="61"/>
    </row>
    <row r="148" spans="1:19" ht="105" x14ac:dyDescent="0.25">
      <c r="A148" s="4">
        <v>80</v>
      </c>
      <c r="B148" s="4"/>
      <c r="C148" s="4"/>
      <c r="D148" s="9" t="s">
        <v>617</v>
      </c>
      <c r="E148" s="9"/>
      <c r="F148" s="8" t="s">
        <v>616</v>
      </c>
      <c r="G148" s="8" t="s">
        <v>550</v>
      </c>
      <c r="H148" s="8" t="s">
        <v>551</v>
      </c>
      <c r="I148" s="8" t="s">
        <v>552</v>
      </c>
      <c r="J148" s="70">
        <v>50</v>
      </c>
      <c r="K148" s="30" t="s">
        <v>615</v>
      </c>
      <c r="L148" s="70">
        <v>50</v>
      </c>
      <c r="M148" s="70"/>
      <c r="N148" s="70">
        <v>50</v>
      </c>
      <c r="O148" s="70"/>
      <c r="P148" s="70">
        <v>50</v>
      </c>
      <c r="Q148" s="70"/>
      <c r="R148" s="70">
        <v>50</v>
      </c>
      <c r="S148" s="70"/>
    </row>
    <row r="149" spans="1:19" ht="60" x14ac:dyDescent="0.25">
      <c r="A149" s="4">
        <v>81</v>
      </c>
      <c r="B149" s="4"/>
      <c r="C149" s="4"/>
      <c r="D149" s="9" t="s">
        <v>614</v>
      </c>
      <c r="E149" s="9"/>
      <c r="F149" s="8" t="s">
        <v>613</v>
      </c>
      <c r="G149" s="8" t="s">
        <v>612</v>
      </c>
      <c r="H149" s="8" t="s">
        <v>611</v>
      </c>
      <c r="I149" s="8" t="s">
        <v>610</v>
      </c>
      <c r="J149" s="63">
        <v>100</v>
      </c>
      <c r="K149" s="35"/>
      <c r="L149" s="63">
        <v>100</v>
      </c>
      <c r="M149" s="63"/>
      <c r="N149" s="63">
        <v>100</v>
      </c>
      <c r="O149" s="63"/>
      <c r="P149" s="63">
        <v>100</v>
      </c>
      <c r="Q149" s="63"/>
      <c r="R149" s="63">
        <v>100</v>
      </c>
      <c r="S149" s="63"/>
    </row>
    <row r="150" spans="1:19" ht="105" x14ac:dyDescent="0.25">
      <c r="A150" s="4">
        <v>82</v>
      </c>
      <c r="B150" s="4"/>
      <c r="C150" s="4"/>
      <c r="D150" s="9" t="s">
        <v>609</v>
      </c>
      <c r="E150" s="9"/>
      <c r="F150" s="8" t="s">
        <v>608</v>
      </c>
      <c r="G150" s="8" t="s">
        <v>607</v>
      </c>
      <c r="H150" s="8" t="s">
        <v>606</v>
      </c>
      <c r="I150" s="8" t="s">
        <v>292</v>
      </c>
      <c r="J150" s="70">
        <v>50</v>
      </c>
      <c r="K150" s="30" t="s">
        <v>605</v>
      </c>
      <c r="L150" s="70">
        <v>50</v>
      </c>
      <c r="M150" s="70"/>
      <c r="N150" s="70">
        <v>50</v>
      </c>
      <c r="O150" s="70"/>
      <c r="P150" s="70">
        <v>50</v>
      </c>
      <c r="Q150" s="70"/>
      <c r="R150" s="70">
        <v>50</v>
      </c>
      <c r="S150" s="70"/>
    </row>
    <row r="151" spans="1:19" ht="60" x14ac:dyDescent="0.25">
      <c r="A151" s="4">
        <v>83</v>
      </c>
      <c r="B151" s="4"/>
      <c r="C151" s="4"/>
      <c r="D151" s="9" t="s">
        <v>484</v>
      </c>
      <c r="E151" s="9"/>
      <c r="F151" s="8" t="s">
        <v>604</v>
      </c>
      <c r="G151" s="8" t="s">
        <v>482</v>
      </c>
      <c r="H151" s="8" t="s">
        <v>603</v>
      </c>
      <c r="I151" s="8" t="s">
        <v>602</v>
      </c>
      <c r="J151" s="70">
        <v>50</v>
      </c>
      <c r="K151" s="30" t="s">
        <v>601</v>
      </c>
      <c r="L151" s="70">
        <v>50</v>
      </c>
      <c r="M151" s="30" t="s">
        <v>601</v>
      </c>
      <c r="N151" s="70">
        <v>0</v>
      </c>
      <c r="O151" s="70"/>
      <c r="P151" s="70">
        <v>0</v>
      </c>
      <c r="Q151" s="70"/>
      <c r="R151" s="70">
        <v>0</v>
      </c>
      <c r="S151" s="70"/>
    </row>
    <row r="152" spans="1:19" s="53" customFormat="1" ht="99.75" customHeight="1" x14ac:dyDescent="0.25">
      <c r="A152" s="20"/>
      <c r="B152" s="20"/>
      <c r="C152" s="21" t="s">
        <v>600</v>
      </c>
      <c r="D152" s="20"/>
      <c r="E152" s="56"/>
      <c r="F152" s="55" t="s">
        <v>599</v>
      </c>
      <c r="G152" s="54"/>
      <c r="H152" s="54"/>
      <c r="I152" s="54"/>
      <c r="J152" s="43">
        <f>AVERAGE(J153,J161:J162)</f>
        <v>50</v>
      </c>
      <c r="K152" s="45"/>
      <c r="L152" s="43">
        <f>AVERAGE(L153,L161:L162)</f>
        <v>50</v>
      </c>
      <c r="M152" s="44"/>
      <c r="N152" s="43">
        <f>AVERAGE(N153,N161:N162)</f>
        <v>50</v>
      </c>
      <c r="O152" s="42"/>
      <c r="P152" s="43">
        <f>AVERAGE(P153,P161:P162)</f>
        <v>50</v>
      </c>
      <c r="Q152" s="42"/>
      <c r="R152" s="43">
        <f>AVERAGE(R153,R161:R162)</f>
        <v>50</v>
      </c>
      <c r="S152" s="42"/>
    </row>
    <row r="153" spans="1:19" s="64" customFormat="1" ht="99.75" customHeight="1" x14ac:dyDescent="0.25">
      <c r="A153" s="16">
        <v>84</v>
      </c>
      <c r="B153" s="16"/>
      <c r="C153" s="15"/>
      <c r="D153" s="69" t="s">
        <v>598</v>
      </c>
      <c r="E153" s="69"/>
      <c r="F153" s="22" t="s">
        <v>454</v>
      </c>
      <c r="G153" s="13"/>
      <c r="H153" s="13"/>
      <c r="I153" s="13"/>
      <c r="J153" s="66">
        <f>AVERAGE(J154:J160)</f>
        <v>100</v>
      </c>
      <c r="K153" s="68"/>
      <c r="L153" s="66">
        <f>AVERAGE(L154:L160)</f>
        <v>100</v>
      </c>
      <c r="M153" s="67"/>
      <c r="N153" s="66">
        <f>AVERAGE(N154:N160)</f>
        <v>100</v>
      </c>
      <c r="O153" s="65"/>
      <c r="P153" s="66">
        <f>AVERAGE(P154:P160)</f>
        <v>100</v>
      </c>
      <c r="Q153" s="65"/>
      <c r="R153" s="66">
        <f>AVERAGE(R154:R160)</f>
        <v>100</v>
      </c>
      <c r="S153" s="65"/>
    </row>
    <row r="154" spans="1:19" ht="90" x14ac:dyDescent="0.25">
      <c r="A154" s="4" t="s">
        <v>597</v>
      </c>
      <c r="B154" s="4"/>
      <c r="C154" s="4"/>
      <c r="D154" s="4"/>
      <c r="E154" s="9" t="s">
        <v>596</v>
      </c>
      <c r="F154" s="8" t="s">
        <v>595</v>
      </c>
      <c r="G154" s="8" t="s">
        <v>583</v>
      </c>
      <c r="H154" s="8" t="s">
        <v>594</v>
      </c>
      <c r="I154" s="8" t="s">
        <v>593</v>
      </c>
      <c r="J154" s="30">
        <v>100</v>
      </c>
      <c r="K154" s="30" t="s">
        <v>592</v>
      </c>
      <c r="L154" s="30">
        <v>100</v>
      </c>
      <c r="M154" s="52"/>
      <c r="N154" s="30">
        <v>100</v>
      </c>
      <c r="O154" s="30"/>
      <c r="P154" s="30">
        <v>100</v>
      </c>
      <c r="Q154" s="30"/>
      <c r="R154" s="30">
        <v>100</v>
      </c>
      <c r="S154" s="30"/>
    </row>
    <row r="155" spans="1:19" ht="90" x14ac:dyDescent="0.25">
      <c r="A155" s="4" t="s">
        <v>591</v>
      </c>
      <c r="B155" s="4"/>
      <c r="C155" s="4"/>
      <c r="D155" s="4"/>
      <c r="E155" s="9" t="s">
        <v>590</v>
      </c>
      <c r="F155" s="8" t="s">
        <v>589</v>
      </c>
      <c r="G155" s="8" t="s">
        <v>588</v>
      </c>
      <c r="H155" s="8" t="s">
        <v>449</v>
      </c>
      <c r="I155" s="8" t="s">
        <v>587</v>
      </c>
      <c r="J155" s="30"/>
      <c r="K155" s="30"/>
      <c r="L155" s="30"/>
      <c r="M155" s="52"/>
      <c r="N155" s="30"/>
      <c r="O155" s="30"/>
      <c r="P155" s="30"/>
      <c r="Q155" s="30"/>
      <c r="R155" s="30"/>
      <c r="S155" s="31"/>
    </row>
    <row r="156" spans="1:19" ht="60" x14ac:dyDescent="0.25">
      <c r="A156" s="4" t="s">
        <v>586</v>
      </c>
      <c r="B156" s="4"/>
      <c r="C156" s="4"/>
      <c r="D156" s="4"/>
      <c r="E156" s="9" t="s">
        <v>585</v>
      </c>
      <c r="F156" s="8" t="s">
        <v>584</v>
      </c>
      <c r="G156" s="8" t="s">
        <v>583</v>
      </c>
      <c r="H156" s="8" t="s">
        <v>582</v>
      </c>
      <c r="I156" s="8" t="s">
        <v>581</v>
      </c>
      <c r="J156" s="30">
        <v>100</v>
      </c>
      <c r="K156" s="30" t="s">
        <v>580</v>
      </c>
      <c r="L156" s="30">
        <v>100</v>
      </c>
      <c r="M156" s="52"/>
      <c r="N156" s="30">
        <v>100</v>
      </c>
      <c r="O156" s="30"/>
      <c r="P156" s="30">
        <v>100</v>
      </c>
      <c r="Q156" s="30"/>
      <c r="R156" s="30">
        <v>100</v>
      </c>
      <c r="S156" s="30"/>
    </row>
    <row r="157" spans="1:19" ht="120" x14ac:dyDescent="0.25">
      <c r="A157" s="4" t="s">
        <v>579</v>
      </c>
      <c r="B157" s="4"/>
      <c r="C157" s="4"/>
      <c r="D157" s="4"/>
      <c r="E157" s="9" t="s">
        <v>578</v>
      </c>
      <c r="F157" s="8" t="s">
        <v>577</v>
      </c>
      <c r="G157" s="8" t="s">
        <v>422</v>
      </c>
      <c r="H157" s="8" t="s">
        <v>421</v>
      </c>
      <c r="I157" s="8" t="s">
        <v>209</v>
      </c>
      <c r="J157" s="30"/>
      <c r="K157" s="30"/>
      <c r="L157" s="30"/>
      <c r="M157" s="52"/>
      <c r="N157" s="30"/>
      <c r="O157" s="30"/>
      <c r="P157" s="30"/>
      <c r="Q157" s="30"/>
      <c r="R157" s="30"/>
      <c r="S157" s="30"/>
    </row>
    <row r="158" spans="1:19" ht="75" x14ac:dyDescent="0.25">
      <c r="A158" s="4" t="s">
        <v>576</v>
      </c>
      <c r="B158" s="4"/>
      <c r="C158" s="4"/>
      <c r="D158" s="4"/>
      <c r="E158" s="9" t="s">
        <v>575</v>
      </c>
      <c r="F158" s="8" t="s">
        <v>418</v>
      </c>
      <c r="G158" s="8" t="s">
        <v>417</v>
      </c>
      <c r="H158" s="8" t="s">
        <v>416</v>
      </c>
      <c r="I158" s="8" t="s">
        <v>415</v>
      </c>
      <c r="J158" s="30"/>
      <c r="K158" s="30"/>
      <c r="L158" s="30"/>
      <c r="M158" s="30"/>
      <c r="N158" s="30"/>
      <c r="O158" s="30"/>
      <c r="P158" s="30"/>
      <c r="Q158" s="30"/>
      <c r="R158" s="30"/>
      <c r="S158" s="30"/>
    </row>
    <row r="159" spans="1:19" ht="90" x14ac:dyDescent="0.25">
      <c r="A159" s="4" t="s">
        <v>574</v>
      </c>
      <c r="B159" s="4"/>
      <c r="C159" s="4"/>
      <c r="D159" s="4"/>
      <c r="E159" s="9" t="s">
        <v>573</v>
      </c>
      <c r="F159" s="8" t="s">
        <v>572</v>
      </c>
      <c r="G159" s="8" t="s">
        <v>220</v>
      </c>
      <c r="H159" s="8" t="s">
        <v>250</v>
      </c>
      <c r="I159" s="8" t="s">
        <v>411</v>
      </c>
      <c r="J159" s="30"/>
      <c r="K159" s="30"/>
      <c r="L159" s="30"/>
      <c r="M159" s="30"/>
      <c r="N159" s="30"/>
      <c r="O159" s="30"/>
      <c r="P159" s="30"/>
      <c r="Q159" s="30"/>
      <c r="R159" s="30"/>
      <c r="S159" s="30"/>
    </row>
    <row r="160" spans="1:19" ht="45" x14ac:dyDescent="0.25">
      <c r="A160" s="4" t="s">
        <v>571</v>
      </c>
      <c r="B160" s="4"/>
      <c r="C160" s="4"/>
      <c r="D160" s="4"/>
      <c r="E160" s="9" t="s">
        <v>570</v>
      </c>
      <c r="F160" s="8" t="s">
        <v>408</v>
      </c>
      <c r="G160" s="8" t="s">
        <v>407</v>
      </c>
      <c r="H160" s="8" t="s">
        <v>406</v>
      </c>
      <c r="I160" s="8" t="s">
        <v>405</v>
      </c>
      <c r="J160" s="30"/>
      <c r="K160" s="30"/>
      <c r="L160" s="30"/>
      <c r="M160" s="30"/>
      <c r="N160" s="30"/>
      <c r="O160" s="30"/>
      <c r="P160" s="30"/>
      <c r="Q160" s="30"/>
      <c r="R160" s="30"/>
      <c r="S160" s="30"/>
    </row>
    <row r="161" spans="1:19" ht="210" x14ac:dyDescent="0.25">
      <c r="A161" s="4">
        <v>85</v>
      </c>
      <c r="B161" s="4"/>
      <c r="C161" s="4"/>
      <c r="D161" s="9" t="s">
        <v>569</v>
      </c>
      <c r="E161" s="9"/>
      <c r="F161" s="8" t="s">
        <v>568</v>
      </c>
      <c r="G161" s="8" t="s">
        <v>567</v>
      </c>
      <c r="H161" s="8" t="s">
        <v>566</v>
      </c>
      <c r="I161" s="8" t="s">
        <v>565</v>
      </c>
      <c r="J161" s="70">
        <v>50</v>
      </c>
      <c r="K161" s="30" t="s">
        <v>564</v>
      </c>
      <c r="L161" s="70">
        <v>50</v>
      </c>
      <c r="M161" s="30"/>
      <c r="N161" s="70">
        <v>50</v>
      </c>
      <c r="O161" s="30"/>
      <c r="P161" s="70">
        <v>50</v>
      </c>
      <c r="Q161" s="30"/>
      <c r="R161" s="70">
        <v>50</v>
      </c>
      <c r="S161" s="30"/>
    </row>
    <row r="162" spans="1:19" ht="180" x14ac:dyDescent="0.25">
      <c r="A162" s="4">
        <v>86</v>
      </c>
      <c r="B162" s="4"/>
      <c r="C162" s="4"/>
      <c r="D162" s="9" t="s">
        <v>389</v>
      </c>
      <c r="E162" s="9"/>
      <c r="F162" s="8" t="s">
        <v>563</v>
      </c>
      <c r="G162" s="8" t="s">
        <v>387</v>
      </c>
      <c r="H162" s="8" t="s">
        <v>562</v>
      </c>
      <c r="I162" s="8" t="s">
        <v>561</v>
      </c>
      <c r="J162" s="70">
        <v>0</v>
      </c>
      <c r="K162" s="30" t="s">
        <v>560</v>
      </c>
      <c r="L162" s="70">
        <v>0</v>
      </c>
      <c r="M162" s="52"/>
      <c r="N162" s="70">
        <v>0</v>
      </c>
      <c r="O162" s="30"/>
      <c r="P162" s="70">
        <v>0</v>
      </c>
      <c r="Q162" s="30"/>
      <c r="R162" s="70">
        <v>0</v>
      </c>
      <c r="S162" s="30"/>
    </row>
    <row r="163" spans="1:19" s="53" customFormat="1" ht="95.25" customHeight="1" x14ac:dyDescent="0.25">
      <c r="A163" s="20"/>
      <c r="B163" s="20"/>
      <c r="C163" s="21" t="s">
        <v>559</v>
      </c>
      <c r="D163" s="20"/>
      <c r="E163" s="56"/>
      <c r="F163" s="55" t="s">
        <v>558</v>
      </c>
      <c r="G163" s="54"/>
      <c r="H163" s="54"/>
      <c r="I163" s="54"/>
      <c r="J163" s="43">
        <f>AVERAGE(J164:J171)</f>
        <v>56.25</v>
      </c>
      <c r="K163" s="45"/>
      <c r="L163" s="43">
        <f>AVERAGE(L164:L171)</f>
        <v>56.25</v>
      </c>
      <c r="M163" s="44"/>
      <c r="N163" s="43">
        <f>AVERAGE(N164:N171)</f>
        <v>56.25</v>
      </c>
      <c r="O163" s="42"/>
      <c r="P163" s="43">
        <f>AVERAGE(P164:P171)</f>
        <v>56.25</v>
      </c>
      <c r="Q163" s="42"/>
      <c r="R163" s="43">
        <f>AVERAGE(R164:R171)</f>
        <v>43.75</v>
      </c>
      <c r="S163" s="42"/>
    </row>
    <row r="164" spans="1:19" ht="165" x14ac:dyDescent="0.25">
      <c r="A164" s="4">
        <v>87</v>
      </c>
      <c r="B164" s="4"/>
      <c r="C164" s="4"/>
      <c r="D164" s="9" t="s">
        <v>557</v>
      </c>
      <c r="E164" s="9"/>
      <c r="F164" s="8" t="s">
        <v>380</v>
      </c>
      <c r="G164" s="8" t="s">
        <v>556</v>
      </c>
      <c r="H164" s="8" t="s">
        <v>378</v>
      </c>
      <c r="I164" s="8" t="s">
        <v>377</v>
      </c>
      <c r="J164" s="70">
        <v>100</v>
      </c>
      <c r="K164" s="30" t="s">
        <v>555</v>
      </c>
      <c r="L164" s="70">
        <v>100</v>
      </c>
      <c r="M164" s="30"/>
      <c r="N164" s="70">
        <v>100</v>
      </c>
      <c r="O164" s="30"/>
      <c r="P164" s="70">
        <v>100</v>
      </c>
      <c r="Q164" s="30"/>
      <c r="R164" s="70">
        <v>100</v>
      </c>
      <c r="S164" s="30"/>
    </row>
    <row r="165" spans="1:19" ht="34.5" x14ac:dyDescent="0.25">
      <c r="A165" s="4">
        <v>88</v>
      </c>
      <c r="B165" s="4"/>
      <c r="C165" s="4"/>
      <c r="D165" s="9" t="s">
        <v>554</v>
      </c>
      <c r="E165" s="9"/>
      <c r="F165" s="8" t="s">
        <v>553</v>
      </c>
      <c r="G165" s="8" t="s">
        <v>552</v>
      </c>
      <c r="H165" s="8" t="s">
        <v>551</v>
      </c>
      <c r="I165" s="8" t="s">
        <v>550</v>
      </c>
      <c r="J165" s="70">
        <v>100</v>
      </c>
      <c r="K165" s="30"/>
      <c r="L165" s="70">
        <v>100</v>
      </c>
      <c r="M165" s="70"/>
      <c r="N165" s="70">
        <v>100</v>
      </c>
      <c r="O165" s="70"/>
      <c r="P165" s="70">
        <v>100</v>
      </c>
      <c r="Q165" s="70"/>
      <c r="R165" s="70">
        <v>100</v>
      </c>
      <c r="S165" s="70"/>
    </row>
    <row r="166" spans="1:19" ht="90" x14ac:dyDescent="0.25">
      <c r="A166" s="4">
        <v>89</v>
      </c>
      <c r="B166" s="4"/>
      <c r="C166" s="4"/>
      <c r="D166" s="9" t="s">
        <v>549</v>
      </c>
      <c r="E166" s="9"/>
      <c r="F166" s="8" t="s">
        <v>549</v>
      </c>
      <c r="G166" s="8" t="s">
        <v>548</v>
      </c>
      <c r="H166" s="8" t="s">
        <v>547</v>
      </c>
      <c r="I166" s="8" t="s">
        <v>546</v>
      </c>
      <c r="J166" s="70">
        <v>50</v>
      </c>
      <c r="K166" s="30" t="s">
        <v>545</v>
      </c>
      <c r="L166" s="70">
        <v>50</v>
      </c>
      <c r="M166" s="70"/>
      <c r="N166" s="70">
        <v>50</v>
      </c>
      <c r="O166" s="70"/>
      <c r="P166" s="70">
        <v>50</v>
      </c>
      <c r="Q166" s="70"/>
      <c r="R166" s="70">
        <v>50</v>
      </c>
      <c r="S166" s="70"/>
    </row>
    <row r="167" spans="1:19" ht="135" x14ac:dyDescent="0.25">
      <c r="A167" s="4">
        <v>90</v>
      </c>
      <c r="B167" s="4"/>
      <c r="C167" s="4"/>
      <c r="D167" s="9" t="s">
        <v>544</v>
      </c>
      <c r="E167" s="9"/>
      <c r="F167" s="8" t="s">
        <v>543</v>
      </c>
      <c r="G167" s="8" t="s">
        <v>542</v>
      </c>
      <c r="H167" s="8" t="s">
        <v>541</v>
      </c>
      <c r="I167" s="8" t="s">
        <v>540</v>
      </c>
      <c r="J167" s="70">
        <v>0</v>
      </c>
      <c r="K167" s="30" t="s">
        <v>539</v>
      </c>
      <c r="L167" s="70">
        <v>0</v>
      </c>
      <c r="M167" s="70"/>
      <c r="N167" s="70">
        <v>0</v>
      </c>
      <c r="O167" s="70"/>
      <c r="P167" s="70">
        <v>0</v>
      </c>
      <c r="Q167" s="70"/>
      <c r="R167" s="70">
        <v>0</v>
      </c>
      <c r="S167" s="70"/>
    </row>
    <row r="168" spans="1:19" ht="409.5" x14ac:dyDescent="0.25">
      <c r="A168" s="4">
        <v>91</v>
      </c>
      <c r="B168" s="4"/>
      <c r="C168" s="4"/>
      <c r="D168" s="9" t="s">
        <v>538</v>
      </c>
      <c r="E168" s="9"/>
      <c r="F168" s="8" t="s">
        <v>537</v>
      </c>
      <c r="G168" s="8" t="s">
        <v>536</v>
      </c>
      <c r="H168" s="8" t="s">
        <v>535</v>
      </c>
      <c r="I168" s="8" t="s">
        <v>534</v>
      </c>
      <c r="J168" s="70">
        <v>0</v>
      </c>
      <c r="K168" s="78" t="s">
        <v>533</v>
      </c>
      <c r="L168" s="70">
        <v>0</v>
      </c>
      <c r="M168" s="70"/>
      <c r="N168" s="70">
        <v>0</v>
      </c>
      <c r="O168" s="70"/>
      <c r="P168" s="70">
        <v>0</v>
      </c>
      <c r="Q168" s="70"/>
      <c r="R168" s="70">
        <v>0</v>
      </c>
      <c r="S168" s="30" t="s">
        <v>532</v>
      </c>
    </row>
    <row r="169" spans="1:19" ht="409.5" x14ac:dyDescent="0.25">
      <c r="A169" s="4">
        <v>92</v>
      </c>
      <c r="B169" s="4"/>
      <c r="C169" s="4"/>
      <c r="D169" s="9" t="s">
        <v>531</v>
      </c>
      <c r="E169" s="9"/>
      <c r="F169" s="8" t="s">
        <v>530</v>
      </c>
      <c r="G169" s="8" t="s">
        <v>529</v>
      </c>
      <c r="H169" s="8" t="s">
        <v>528</v>
      </c>
      <c r="I169" s="8" t="s">
        <v>527</v>
      </c>
      <c r="J169" s="70">
        <v>100</v>
      </c>
      <c r="K169" s="30" t="s">
        <v>526</v>
      </c>
      <c r="L169" s="70">
        <v>100</v>
      </c>
      <c r="M169" s="70"/>
      <c r="N169" s="70">
        <v>100</v>
      </c>
      <c r="O169" s="70"/>
      <c r="P169" s="70">
        <v>100</v>
      </c>
      <c r="Q169" s="30" t="s">
        <v>526</v>
      </c>
      <c r="R169" s="70">
        <v>0</v>
      </c>
      <c r="S169" s="30" t="s">
        <v>525</v>
      </c>
    </row>
    <row r="170" spans="1:19" ht="120" x14ac:dyDescent="0.25">
      <c r="A170" s="4">
        <v>93</v>
      </c>
      <c r="B170" s="4"/>
      <c r="C170" s="4"/>
      <c r="D170" s="9" t="s">
        <v>524</v>
      </c>
      <c r="E170" s="9"/>
      <c r="F170" s="8" t="s">
        <v>523</v>
      </c>
      <c r="G170" s="8" t="s">
        <v>522</v>
      </c>
      <c r="H170" s="8" t="s">
        <v>521</v>
      </c>
      <c r="I170" s="8" t="s">
        <v>255</v>
      </c>
      <c r="J170" s="70">
        <v>0</v>
      </c>
      <c r="K170" s="30"/>
      <c r="L170" s="70">
        <v>0</v>
      </c>
      <c r="M170" s="70"/>
      <c r="N170" s="70">
        <v>0</v>
      </c>
      <c r="O170" s="70"/>
      <c r="P170" s="70">
        <v>0</v>
      </c>
      <c r="Q170" s="70"/>
      <c r="R170" s="70">
        <v>0</v>
      </c>
      <c r="S170" s="70"/>
    </row>
    <row r="171" spans="1:19" ht="210" x14ac:dyDescent="0.25">
      <c r="A171" s="4">
        <v>94</v>
      </c>
      <c r="B171" s="4"/>
      <c r="C171" s="4"/>
      <c r="D171" s="9" t="s">
        <v>366</v>
      </c>
      <c r="E171" s="9"/>
      <c r="F171" s="8" t="s">
        <v>520</v>
      </c>
      <c r="G171" s="8" t="s">
        <v>519</v>
      </c>
      <c r="H171" s="8" t="s">
        <v>363</v>
      </c>
      <c r="I171" s="8" t="s">
        <v>362</v>
      </c>
      <c r="J171" s="70">
        <v>100</v>
      </c>
      <c r="K171" s="30" t="s">
        <v>518</v>
      </c>
      <c r="L171" s="70">
        <v>100</v>
      </c>
      <c r="M171" s="70"/>
      <c r="N171" s="70">
        <v>100</v>
      </c>
      <c r="O171" s="70"/>
      <c r="P171" s="70">
        <v>100</v>
      </c>
      <c r="Q171" s="70"/>
      <c r="R171" s="70">
        <v>100</v>
      </c>
      <c r="S171" s="70"/>
    </row>
    <row r="172" spans="1:19" s="53" customFormat="1" ht="90" customHeight="1" x14ac:dyDescent="0.25">
      <c r="A172" s="20"/>
      <c r="B172" s="20"/>
      <c r="C172" s="21" t="s">
        <v>517</v>
      </c>
      <c r="D172" s="20"/>
      <c r="E172" s="56"/>
      <c r="F172" s="55" t="s">
        <v>516</v>
      </c>
      <c r="G172" s="54"/>
      <c r="H172" s="54"/>
      <c r="I172" s="54"/>
      <c r="J172" s="43">
        <f>AVERAGE(J173:J175)</f>
        <v>100</v>
      </c>
      <c r="K172" s="45"/>
      <c r="L172" s="43">
        <f>AVERAGE(L173:L175)</f>
        <v>100</v>
      </c>
      <c r="M172" s="44"/>
      <c r="N172" s="43">
        <f>AVERAGE(N173:N175)</f>
        <v>100</v>
      </c>
      <c r="O172" s="42"/>
      <c r="P172" s="43">
        <f>AVERAGE(P173:P175)</f>
        <v>100</v>
      </c>
      <c r="Q172" s="42"/>
      <c r="R172" s="43">
        <f>AVERAGE(R173:R175)</f>
        <v>100</v>
      </c>
      <c r="S172" s="42"/>
    </row>
    <row r="173" spans="1:19" ht="405" x14ac:dyDescent="0.25">
      <c r="A173" s="4">
        <v>95</v>
      </c>
      <c r="B173" s="4"/>
      <c r="C173" s="4"/>
      <c r="D173" s="9" t="s">
        <v>515</v>
      </c>
      <c r="E173" s="9"/>
      <c r="F173" s="8" t="s">
        <v>514</v>
      </c>
      <c r="G173" s="8" t="s">
        <v>513</v>
      </c>
      <c r="H173" s="8" t="s">
        <v>512</v>
      </c>
      <c r="I173" s="8" t="s">
        <v>501</v>
      </c>
      <c r="J173" s="30">
        <v>100</v>
      </c>
      <c r="K173" s="30" t="s">
        <v>511</v>
      </c>
      <c r="L173" s="35">
        <v>100</v>
      </c>
      <c r="M173" s="71"/>
      <c r="N173" s="30">
        <v>100</v>
      </c>
      <c r="O173" s="30"/>
      <c r="P173" s="30">
        <v>100</v>
      </c>
      <c r="Q173" s="35"/>
      <c r="R173" s="30">
        <v>100</v>
      </c>
      <c r="S173" s="30" t="s">
        <v>510</v>
      </c>
    </row>
    <row r="174" spans="1:19" ht="409.5" x14ac:dyDescent="0.25">
      <c r="A174" s="4">
        <v>96</v>
      </c>
      <c r="B174" s="4"/>
      <c r="C174" s="4"/>
      <c r="D174" s="9" t="s">
        <v>509</v>
      </c>
      <c r="E174" s="9"/>
      <c r="F174" s="8" t="s">
        <v>508</v>
      </c>
      <c r="G174" s="8" t="s">
        <v>503</v>
      </c>
      <c r="H174" s="8" t="s">
        <v>502</v>
      </c>
      <c r="I174" s="8" t="s">
        <v>501</v>
      </c>
      <c r="J174" s="30">
        <v>100</v>
      </c>
      <c r="K174" s="78" t="s">
        <v>507</v>
      </c>
      <c r="L174" s="35">
        <v>100</v>
      </c>
      <c r="M174" s="71"/>
      <c r="N174" s="30">
        <v>100</v>
      </c>
      <c r="O174" s="30"/>
      <c r="P174" s="30">
        <v>100</v>
      </c>
      <c r="Q174" s="35"/>
      <c r="R174" s="30">
        <v>100</v>
      </c>
      <c r="S174" s="30" t="s">
        <v>506</v>
      </c>
    </row>
    <row r="175" spans="1:19" ht="45" x14ac:dyDescent="0.25">
      <c r="A175" s="4">
        <v>97</v>
      </c>
      <c r="B175" s="4"/>
      <c r="C175" s="4"/>
      <c r="D175" s="9" t="s">
        <v>505</v>
      </c>
      <c r="E175" s="9"/>
      <c r="F175" s="8" t="s">
        <v>504</v>
      </c>
      <c r="G175" s="8" t="s">
        <v>503</v>
      </c>
      <c r="H175" s="8" t="s">
        <v>502</v>
      </c>
      <c r="I175" s="8" t="s">
        <v>501</v>
      </c>
      <c r="J175" s="35">
        <v>100</v>
      </c>
      <c r="K175" s="86"/>
      <c r="L175" s="35">
        <v>100</v>
      </c>
      <c r="M175" s="71"/>
      <c r="N175" s="30">
        <v>100</v>
      </c>
      <c r="O175" s="30"/>
      <c r="P175" s="30">
        <v>100</v>
      </c>
      <c r="Q175" s="35"/>
      <c r="R175" s="30">
        <v>100</v>
      </c>
      <c r="S175" s="30"/>
    </row>
    <row r="176" spans="1:19" s="53" customFormat="1" ht="130.5" customHeight="1" x14ac:dyDescent="0.25">
      <c r="A176" s="20"/>
      <c r="B176" s="21" t="s">
        <v>500</v>
      </c>
      <c r="C176" s="20"/>
      <c r="D176" s="20"/>
      <c r="E176" s="20"/>
      <c r="F176" s="20" t="s">
        <v>499</v>
      </c>
      <c r="G176" s="20"/>
      <c r="H176" s="20"/>
      <c r="I176" s="20"/>
      <c r="J176" s="43">
        <f>AVERAGE(J177,J186,J203,J212)</f>
        <v>21.458333333333336</v>
      </c>
      <c r="K176" s="85"/>
      <c r="L176" s="43">
        <f>AVERAGE(L177,L186,L203,L212)</f>
        <v>21.458333333333336</v>
      </c>
      <c r="M176" s="44"/>
      <c r="N176" s="43">
        <f>AVERAGE(N177,N186,N203,N212)</f>
        <v>18.333333333333336</v>
      </c>
      <c r="O176" s="42"/>
      <c r="P176" s="43">
        <f>AVERAGE(P177,P186,P203,P212)</f>
        <v>18.333333333333336</v>
      </c>
      <c r="Q176" s="42"/>
      <c r="R176" s="43">
        <f>AVERAGE(R177,R186,R203,R212)</f>
        <v>18.333333333333336</v>
      </c>
      <c r="S176" s="42"/>
    </row>
    <row r="177" spans="1:19" s="53" customFormat="1" ht="60" x14ac:dyDescent="0.25">
      <c r="A177" s="20"/>
      <c r="B177" s="20"/>
      <c r="C177" s="21" t="s">
        <v>498</v>
      </c>
      <c r="D177" s="20"/>
      <c r="E177" s="20"/>
      <c r="F177" s="20" t="s">
        <v>497</v>
      </c>
      <c r="G177" s="20"/>
      <c r="H177" s="20"/>
      <c r="I177" s="20"/>
      <c r="J177" s="62">
        <f>AVERAGE(J178:J181,J184,J185)</f>
        <v>0</v>
      </c>
      <c r="K177" s="61"/>
      <c r="L177" s="62">
        <f>AVERAGE(L178:L181,L184,L185)</f>
        <v>0</v>
      </c>
      <c r="M177" s="61"/>
      <c r="N177" s="62">
        <f>AVERAGE(N178:N181,N184,N185)</f>
        <v>0</v>
      </c>
      <c r="O177" s="61"/>
      <c r="P177" s="62">
        <f>AVERAGE(P178:P181,P184,P185)</f>
        <v>0</v>
      </c>
      <c r="Q177" s="61"/>
      <c r="R177" s="62">
        <f>AVERAGE(R178:R181,R184,R185)</f>
        <v>0</v>
      </c>
      <c r="S177" s="61"/>
    </row>
    <row r="178" spans="1:19" ht="240" x14ac:dyDescent="0.25">
      <c r="A178" s="4">
        <v>98</v>
      </c>
      <c r="B178" s="4"/>
      <c r="C178" s="4"/>
      <c r="D178" s="9" t="s">
        <v>496</v>
      </c>
      <c r="E178" s="9"/>
      <c r="F178" s="8" t="s">
        <v>495</v>
      </c>
      <c r="G178" s="8" t="s">
        <v>494</v>
      </c>
      <c r="H178" s="8" t="s">
        <v>493</v>
      </c>
      <c r="I178" s="8" t="s">
        <v>492</v>
      </c>
      <c r="J178" s="30">
        <v>0</v>
      </c>
      <c r="K178" s="30" t="s">
        <v>491</v>
      </c>
      <c r="L178" s="30">
        <v>0</v>
      </c>
      <c r="M178" s="71"/>
      <c r="N178" s="30">
        <v>0</v>
      </c>
      <c r="O178" s="30"/>
      <c r="P178" s="30">
        <v>0</v>
      </c>
      <c r="Q178" s="30"/>
      <c r="R178" s="30">
        <v>0</v>
      </c>
      <c r="S178" s="78"/>
    </row>
    <row r="179" spans="1:19" ht="345" x14ac:dyDescent="0.25">
      <c r="A179" s="4">
        <v>99</v>
      </c>
      <c r="B179" s="4"/>
      <c r="C179" s="4"/>
      <c r="D179" s="9" t="s">
        <v>490</v>
      </c>
      <c r="E179" s="9"/>
      <c r="F179" s="8" t="s">
        <v>489</v>
      </c>
      <c r="G179" s="8" t="s">
        <v>488</v>
      </c>
      <c r="H179" s="8" t="s">
        <v>487</v>
      </c>
      <c r="I179" s="8" t="s">
        <v>486</v>
      </c>
      <c r="J179" s="30">
        <v>0</v>
      </c>
      <c r="K179" s="30" t="s">
        <v>485</v>
      </c>
      <c r="L179" s="30">
        <v>0</v>
      </c>
      <c r="M179" s="30"/>
      <c r="N179" s="30">
        <v>0</v>
      </c>
      <c r="O179" s="30"/>
      <c r="P179" s="30">
        <v>0</v>
      </c>
      <c r="Q179" s="30"/>
      <c r="R179" s="30">
        <v>0</v>
      </c>
      <c r="S179" s="30"/>
    </row>
    <row r="180" spans="1:19" ht="120" x14ac:dyDescent="0.25">
      <c r="A180" s="4">
        <v>100</v>
      </c>
      <c r="B180" s="4"/>
      <c r="C180" s="4"/>
      <c r="D180" s="9" t="s">
        <v>484</v>
      </c>
      <c r="E180" s="9"/>
      <c r="F180" s="8" t="s">
        <v>483</v>
      </c>
      <c r="G180" s="8" t="s">
        <v>482</v>
      </c>
      <c r="H180" s="8" t="s">
        <v>481</v>
      </c>
      <c r="I180" s="8" t="s">
        <v>480</v>
      </c>
      <c r="J180" s="70">
        <v>0</v>
      </c>
      <c r="K180" s="30" t="s">
        <v>479</v>
      </c>
      <c r="L180" s="35">
        <v>0</v>
      </c>
      <c r="M180" s="71"/>
      <c r="N180" s="35">
        <v>0</v>
      </c>
      <c r="O180" s="35"/>
      <c r="P180" s="35">
        <v>0</v>
      </c>
      <c r="Q180" s="35"/>
      <c r="R180" s="35">
        <v>0</v>
      </c>
      <c r="S180" s="30"/>
    </row>
    <row r="181" spans="1:19" s="64" customFormat="1" ht="51.75" x14ac:dyDescent="0.25">
      <c r="A181" s="16">
        <v>101</v>
      </c>
      <c r="B181" s="16"/>
      <c r="C181" s="16"/>
      <c r="D181" s="76" t="s">
        <v>478</v>
      </c>
      <c r="E181" s="76"/>
      <c r="F181" s="13" t="s">
        <v>478</v>
      </c>
      <c r="G181" s="13"/>
      <c r="H181" s="13"/>
      <c r="I181" s="13"/>
      <c r="J181" s="66"/>
      <c r="K181" s="68"/>
      <c r="L181" s="66"/>
      <c r="M181" s="67"/>
      <c r="N181" s="66"/>
      <c r="O181" s="65"/>
      <c r="P181" s="66"/>
      <c r="Q181" s="65"/>
      <c r="R181" s="66"/>
      <c r="S181" s="65"/>
    </row>
    <row r="182" spans="1:19" ht="300" x14ac:dyDescent="0.25">
      <c r="A182" s="4" t="s">
        <v>477</v>
      </c>
      <c r="B182" s="4"/>
      <c r="C182" s="4"/>
      <c r="D182" s="4"/>
      <c r="E182" s="9" t="s">
        <v>476</v>
      </c>
      <c r="F182" s="8" t="s">
        <v>475</v>
      </c>
      <c r="G182" s="8" t="s">
        <v>474</v>
      </c>
      <c r="H182" s="8" t="s">
        <v>473</v>
      </c>
      <c r="I182" s="8" t="s">
        <v>55</v>
      </c>
      <c r="J182" s="63">
        <v>50</v>
      </c>
      <c r="K182" s="35" t="s">
        <v>472</v>
      </c>
      <c r="L182" s="30">
        <v>50</v>
      </c>
      <c r="M182" s="71"/>
      <c r="N182" s="30">
        <v>50</v>
      </c>
      <c r="O182" s="8"/>
      <c r="P182" s="30">
        <v>50</v>
      </c>
      <c r="Q182" s="35"/>
      <c r="R182" s="63">
        <v>50</v>
      </c>
      <c r="S182" s="35"/>
    </row>
    <row r="183" spans="1:19" ht="45" x14ac:dyDescent="0.25">
      <c r="A183" s="4" t="s">
        <v>471</v>
      </c>
      <c r="B183" s="4"/>
      <c r="C183" s="4"/>
      <c r="D183" s="4"/>
      <c r="E183" s="9" t="s">
        <v>470</v>
      </c>
      <c r="F183" s="8" t="s">
        <v>469</v>
      </c>
      <c r="G183" s="8" t="s">
        <v>468</v>
      </c>
      <c r="H183" s="8" t="s">
        <v>467</v>
      </c>
      <c r="I183" s="8" t="s">
        <v>466</v>
      </c>
      <c r="J183" s="70">
        <v>0</v>
      </c>
      <c r="K183" s="70"/>
      <c r="L183" s="30">
        <v>0</v>
      </c>
      <c r="M183" s="71"/>
      <c r="N183" s="30">
        <v>0</v>
      </c>
      <c r="O183" s="35"/>
      <c r="P183" s="30">
        <v>0</v>
      </c>
      <c r="Q183" s="35"/>
      <c r="R183" s="70">
        <v>0</v>
      </c>
      <c r="S183" s="70"/>
    </row>
    <row r="184" spans="1:19" ht="105" x14ac:dyDescent="0.25">
      <c r="A184" s="4">
        <v>102</v>
      </c>
      <c r="B184" s="4"/>
      <c r="C184" s="4"/>
      <c r="D184" s="9" t="s">
        <v>465</v>
      </c>
      <c r="E184" s="9"/>
      <c r="F184" s="8" t="s">
        <v>464</v>
      </c>
      <c r="G184" s="8" t="s">
        <v>460</v>
      </c>
      <c r="H184" s="8" t="s">
        <v>459</v>
      </c>
      <c r="I184" s="8" t="s">
        <v>458</v>
      </c>
      <c r="J184" s="70">
        <v>0</v>
      </c>
      <c r="K184" s="30" t="s">
        <v>463</v>
      </c>
      <c r="L184" s="30">
        <v>0</v>
      </c>
      <c r="M184" s="71"/>
      <c r="N184" s="30">
        <v>0</v>
      </c>
      <c r="O184" s="35"/>
      <c r="P184" s="30">
        <v>0</v>
      </c>
      <c r="Q184" s="35"/>
      <c r="R184" s="70">
        <v>0</v>
      </c>
      <c r="S184" s="70"/>
    </row>
    <row r="185" spans="1:19" ht="90" x14ac:dyDescent="0.25">
      <c r="A185" s="4">
        <v>103</v>
      </c>
      <c r="B185" s="4"/>
      <c r="C185" s="4"/>
      <c r="D185" s="9" t="s">
        <v>462</v>
      </c>
      <c r="E185" s="9"/>
      <c r="F185" s="8" t="s">
        <v>461</v>
      </c>
      <c r="G185" s="8" t="s">
        <v>460</v>
      </c>
      <c r="H185" s="8" t="s">
        <v>459</v>
      </c>
      <c r="I185" s="8" t="s">
        <v>458</v>
      </c>
      <c r="J185" s="70">
        <v>0</v>
      </c>
      <c r="K185" s="70"/>
      <c r="L185" s="30">
        <v>0</v>
      </c>
      <c r="M185" s="71"/>
      <c r="N185" s="30">
        <v>0</v>
      </c>
      <c r="O185" s="35"/>
      <c r="P185" s="30">
        <v>0</v>
      </c>
      <c r="Q185" s="35"/>
      <c r="R185" s="70">
        <v>0</v>
      </c>
      <c r="S185" s="70"/>
    </row>
    <row r="186" spans="1:19" s="53" customFormat="1" ht="91.5" customHeight="1" x14ac:dyDescent="0.25">
      <c r="A186" s="20"/>
      <c r="B186" s="20"/>
      <c r="C186" s="21" t="s">
        <v>457</v>
      </c>
      <c r="D186" s="54"/>
      <c r="E186" s="55"/>
      <c r="F186" s="55" t="s">
        <v>456</v>
      </c>
      <c r="G186" s="54"/>
      <c r="H186" s="54"/>
      <c r="I186" s="54"/>
      <c r="J186" s="43">
        <f>AVERAGE(J187,J193,J199:J202)</f>
        <v>50</v>
      </c>
      <c r="K186" s="45"/>
      <c r="L186" s="43">
        <f>AVERAGE(L187,L193,L199:L202)</f>
        <v>50</v>
      </c>
      <c r="M186" s="44"/>
      <c r="N186" s="43">
        <f>AVERAGE(N187,N193,N199:N202)</f>
        <v>50</v>
      </c>
      <c r="O186" s="42"/>
      <c r="P186" s="43">
        <f>AVERAGE(P187,P193,P199:P202)</f>
        <v>50</v>
      </c>
      <c r="Q186" s="42"/>
      <c r="R186" s="43">
        <f>AVERAGE(R187,R193,R199:R202)</f>
        <v>50</v>
      </c>
      <c r="S186" s="42"/>
    </row>
    <row r="187" spans="1:19" s="64" customFormat="1" ht="91.5" customHeight="1" x14ac:dyDescent="0.25">
      <c r="A187" s="16">
        <v>104</v>
      </c>
      <c r="B187" s="16"/>
      <c r="C187" s="15"/>
      <c r="D187" s="69" t="s">
        <v>455</v>
      </c>
      <c r="E187" s="69"/>
      <c r="F187" s="22" t="s">
        <v>454</v>
      </c>
      <c r="G187" s="13"/>
      <c r="H187" s="13"/>
      <c r="I187" s="13"/>
      <c r="J187" s="66">
        <f>AVERAGE(J188:J192)</f>
        <v>50</v>
      </c>
      <c r="K187" s="68"/>
      <c r="L187" s="66">
        <f>AVERAGE(L188:L192)</f>
        <v>50</v>
      </c>
      <c r="M187" s="67"/>
      <c r="N187" s="66">
        <f>AVERAGE(N188:N192)</f>
        <v>50</v>
      </c>
      <c r="O187" s="65"/>
      <c r="P187" s="66">
        <f>AVERAGE(P188:P192)</f>
        <v>50</v>
      </c>
      <c r="Q187" s="65"/>
      <c r="R187" s="66">
        <f>AVERAGE(R188:R192)</f>
        <v>50</v>
      </c>
      <c r="S187" s="65"/>
    </row>
    <row r="188" spans="1:19" ht="345" x14ac:dyDescent="0.25">
      <c r="A188" s="4" t="s">
        <v>453</v>
      </c>
      <c r="B188" s="4"/>
      <c r="C188" s="4"/>
      <c r="D188" s="4"/>
      <c r="E188" s="9" t="s">
        <v>452</v>
      </c>
      <c r="F188" s="8" t="s">
        <v>451</v>
      </c>
      <c r="G188" s="8" t="s">
        <v>450</v>
      </c>
      <c r="H188" s="8" t="s">
        <v>449</v>
      </c>
      <c r="I188" s="8" t="s">
        <v>448</v>
      </c>
      <c r="J188" s="30">
        <v>50</v>
      </c>
      <c r="K188" s="30" t="s">
        <v>447</v>
      </c>
      <c r="L188" s="30">
        <v>50</v>
      </c>
      <c r="M188" s="71"/>
      <c r="N188" s="30">
        <v>50</v>
      </c>
      <c r="O188" s="35"/>
      <c r="P188" s="30">
        <v>50</v>
      </c>
      <c r="Q188" s="35"/>
      <c r="R188" s="30">
        <v>50</v>
      </c>
      <c r="S188" s="30"/>
    </row>
    <row r="189" spans="1:19" ht="240" customHeight="1" x14ac:dyDescent="0.25">
      <c r="A189" s="4" t="s">
        <v>446</v>
      </c>
      <c r="B189" s="4"/>
      <c r="C189" s="4"/>
      <c r="D189" s="4"/>
      <c r="E189" s="9" t="s">
        <v>445</v>
      </c>
      <c r="F189" s="8" t="s">
        <v>444</v>
      </c>
      <c r="G189" s="8" t="s">
        <v>422</v>
      </c>
      <c r="H189" s="8" t="s">
        <v>421</v>
      </c>
      <c r="I189" s="8" t="s">
        <v>209</v>
      </c>
      <c r="J189" s="63">
        <v>50</v>
      </c>
      <c r="K189" s="30" t="s">
        <v>443</v>
      </c>
      <c r="L189" s="63">
        <v>50</v>
      </c>
      <c r="M189" s="71"/>
      <c r="N189" s="63">
        <v>50</v>
      </c>
      <c r="O189" s="35"/>
      <c r="P189" s="63">
        <v>50</v>
      </c>
      <c r="Q189" s="35"/>
      <c r="R189" s="63">
        <v>50</v>
      </c>
      <c r="S189" s="31"/>
    </row>
    <row r="190" spans="1:19" ht="75" x14ac:dyDescent="0.25">
      <c r="A190" s="4" t="s">
        <v>442</v>
      </c>
      <c r="B190" s="4"/>
      <c r="C190" s="4"/>
      <c r="D190" s="4"/>
      <c r="E190" s="9" t="s">
        <v>441</v>
      </c>
      <c r="F190" s="79" t="s">
        <v>418</v>
      </c>
      <c r="G190" s="8" t="s">
        <v>417</v>
      </c>
      <c r="H190" s="8" t="s">
        <v>416</v>
      </c>
      <c r="I190" s="8" t="s">
        <v>415</v>
      </c>
      <c r="J190" s="63">
        <v>100</v>
      </c>
      <c r="K190" s="30" t="s">
        <v>440</v>
      </c>
      <c r="L190" s="63">
        <v>100</v>
      </c>
      <c r="M190" s="30"/>
      <c r="N190" s="63">
        <v>100</v>
      </c>
      <c r="O190" s="35"/>
      <c r="P190" s="30">
        <v>100</v>
      </c>
      <c r="Q190" s="30"/>
      <c r="R190" s="30">
        <v>100</v>
      </c>
      <c r="S190" s="31"/>
    </row>
    <row r="191" spans="1:19" ht="251.25" customHeight="1" x14ac:dyDescent="0.25">
      <c r="A191" s="4" t="s">
        <v>439</v>
      </c>
      <c r="B191" s="4"/>
      <c r="C191" s="4"/>
      <c r="D191" s="4"/>
      <c r="E191" s="9" t="s">
        <v>438</v>
      </c>
      <c r="F191" s="79" t="s">
        <v>437</v>
      </c>
      <c r="G191" s="8" t="s">
        <v>220</v>
      </c>
      <c r="H191" s="8" t="s">
        <v>250</v>
      </c>
      <c r="I191" s="8" t="s">
        <v>411</v>
      </c>
      <c r="J191" s="63">
        <v>50</v>
      </c>
      <c r="K191" s="35" t="s">
        <v>436</v>
      </c>
      <c r="L191" s="63">
        <v>50</v>
      </c>
      <c r="M191" s="30"/>
      <c r="N191" s="63">
        <v>50</v>
      </c>
      <c r="O191" s="84"/>
      <c r="P191" s="63">
        <v>50</v>
      </c>
      <c r="Q191" s="30"/>
      <c r="R191" s="63">
        <v>50</v>
      </c>
      <c r="S191" s="30"/>
    </row>
    <row r="192" spans="1:19" ht="243.75" customHeight="1" x14ac:dyDescent="0.25">
      <c r="A192" s="4" t="s">
        <v>435</v>
      </c>
      <c r="B192" s="4"/>
      <c r="C192" s="4"/>
      <c r="D192" s="4"/>
      <c r="E192" s="9" t="s">
        <v>434</v>
      </c>
      <c r="F192" s="8" t="s">
        <v>408</v>
      </c>
      <c r="G192" s="8" t="s">
        <v>407</v>
      </c>
      <c r="H192" s="8" t="s">
        <v>406</v>
      </c>
      <c r="I192" s="8" t="s">
        <v>405</v>
      </c>
      <c r="J192" s="63">
        <v>0</v>
      </c>
      <c r="K192" s="83"/>
      <c r="L192" s="63">
        <v>0</v>
      </c>
      <c r="M192" s="30"/>
      <c r="N192" s="30">
        <v>0</v>
      </c>
      <c r="O192" s="30"/>
      <c r="P192" s="30">
        <v>0</v>
      </c>
      <c r="Q192" s="30"/>
      <c r="R192" s="30">
        <v>0</v>
      </c>
      <c r="S192" s="31"/>
    </row>
    <row r="193" spans="1:19" s="64" customFormat="1" ht="91.5" customHeight="1" x14ac:dyDescent="0.25">
      <c r="A193" s="16">
        <v>105</v>
      </c>
      <c r="B193" s="16"/>
      <c r="C193" s="15"/>
      <c r="D193" s="69" t="s">
        <v>433</v>
      </c>
      <c r="E193" s="69"/>
      <c r="F193" s="22" t="s">
        <v>432</v>
      </c>
      <c r="G193" s="13"/>
      <c r="H193" s="13"/>
      <c r="I193" s="13"/>
      <c r="J193" s="66">
        <f>AVERAGE(J194:J198)</f>
        <v>100</v>
      </c>
      <c r="K193" s="82"/>
      <c r="L193" s="66">
        <f>AVERAGE(L194:L198)</f>
        <v>100</v>
      </c>
      <c r="M193" s="67"/>
      <c r="N193" s="66">
        <f>AVERAGE(N194:N198)</f>
        <v>100</v>
      </c>
      <c r="O193" s="65"/>
      <c r="P193" s="66">
        <f>AVERAGE(P194:P198)</f>
        <v>100</v>
      </c>
      <c r="Q193" s="65"/>
      <c r="R193" s="66">
        <f>AVERAGE(R194:R198)</f>
        <v>100</v>
      </c>
      <c r="S193" s="65"/>
    </row>
    <row r="194" spans="1:19" ht="75" x14ac:dyDescent="0.25">
      <c r="A194" s="4" t="s">
        <v>431</v>
      </c>
      <c r="B194" s="4"/>
      <c r="C194" s="4"/>
      <c r="D194" s="4"/>
      <c r="E194" s="9" t="s">
        <v>430</v>
      </c>
      <c r="F194" s="8" t="s">
        <v>429</v>
      </c>
      <c r="G194" s="8" t="s">
        <v>428</v>
      </c>
      <c r="H194" s="8" t="s">
        <v>427</v>
      </c>
      <c r="I194" s="8" t="s">
        <v>426</v>
      </c>
      <c r="J194" s="63">
        <v>100</v>
      </c>
      <c r="K194" s="63"/>
      <c r="L194" s="30">
        <v>100</v>
      </c>
      <c r="M194" s="30"/>
      <c r="N194" s="30">
        <v>100</v>
      </c>
      <c r="O194" s="30"/>
      <c r="P194" s="30">
        <v>100</v>
      </c>
      <c r="Q194" s="35"/>
      <c r="R194" s="30">
        <v>100</v>
      </c>
      <c r="S194" s="31"/>
    </row>
    <row r="195" spans="1:19" ht="135" x14ac:dyDescent="0.25">
      <c r="A195" s="4" t="s">
        <v>425</v>
      </c>
      <c r="B195" s="4"/>
      <c r="C195" s="4"/>
      <c r="D195" s="4"/>
      <c r="E195" s="9" t="s">
        <v>424</v>
      </c>
      <c r="F195" s="8" t="s">
        <v>423</v>
      </c>
      <c r="G195" s="8" t="s">
        <v>422</v>
      </c>
      <c r="H195" s="8" t="s">
        <v>421</v>
      </c>
      <c r="I195" s="8" t="s">
        <v>209</v>
      </c>
      <c r="J195" s="63"/>
      <c r="K195" s="63"/>
      <c r="L195" s="35"/>
      <c r="M195" s="71"/>
      <c r="N195" s="35"/>
      <c r="O195" s="35"/>
      <c r="P195" s="35"/>
      <c r="Q195" s="35"/>
      <c r="R195" s="30"/>
      <c r="S195" s="30"/>
    </row>
    <row r="196" spans="1:19" ht="75" x14ac:dyDescent="0.25">
      <c r="A196" s="4" t="s">
        <v>420</v>
      </c>
      <c r="B196" s="4"/>
      <c r="C196" s="4"/>
      <c r="D196" s="4"/>
      <c r="E196" s="9" t="s">
        <v>419</v>
      </c>
      <c r="F196" s="8" t="s">
        <v>418</v>
      </c>
      <c r="G196" s="8" t="s">
        <v>417</v>
      </c>
      <c r="H196" s="8" t="s">
        <v>416</v>
      </c>
      <c r="I196" s="8" t="s">
        <v>415</v>
      </c>
      <c r="J196" s="63"/>
      <c r="K196" s="63"/>
      <c r="L196" s="35"/>
      <c r="M196" s="71"/>
      <c r="N196" s="35"/>
      <c r="O196" s="35"/>
      <c r="P196" s="35"/>
      <c r="Q196" s="35"/>
      <c r="R196" s="30"/>
      <c r="S196" s="30"/>
    </row>
    <row r="197" spans="1:19" ht="120" x14ac:dyDescent="0.25">
      <c r="A197" s="4" t="s">
        <v>414</v>
      </c>
      <c r="B197" s="4"/>
      <c r="C197" s="4"/>
      <c r="D197" s="4"/>
      <c r="E197" s="9" t="s">
        <v>413</v>
      </c>
      <c r="F197" s="8" t="s">
        <v>412</v>
      </c>
      <c r="G197" s="8" t="s">
        <v>220</v>
      </c>
      <c r="H197" s="8" t="s">
        <v>250</v>
      </c>
      <c r="I197" s="8" t="s">
        <v>411</v>
      </c>
      <c r="J197" s="63"/>
      <c r="K197" s="63"/>
      <c r="L197" s="35"/>
      <c r="M197" s="71"/>
      <c r="N197" s="35"/>
      <c r="O197" s="35"/>
      <c r="P197" s="35"/>
      <c r="Q197" s="35"/>
      <c r="R197" s="30"/>
      <c r="S197" s="30"/>
    </row>
    <row r="198" spans="1:19" ht="45" x14ac:dyDescent="0.25">
      <c r="A198" s="4" t="s">
        <v>410</v>
      </c>
      <c r="B198" s="4"/>
      <c r="C198" s="4"/>
      <c r="D198" s="4"/>
      <c r="E198" s="9" t="s">
        <v>409</v>
      </c>
      <c r="F198" s="8" t="s">
        <v>408</v>
      </c>
      <c r="G198" s="8" t="s">
        <v>407</v>
      </c>
      <c r="H198" s="8" t="s">
        <v>406</v>
      </c>
      <c r="I198" s="8" t="s">
        <v>405</v>
      </c>
      <c r="J198" s="63"/>
      <c r="K198" s="63"/>
      <c r="L198" s="35"/>
      <c r="M198" s="71"/>
      <c r="N198" s="35"/>
      <c r="O198" s="35"/>
      <c r="P198" s="35"/>
      <c r="Q198" s="35"/>
      <c r="R198" s="30"/>
      <c r="S198" s="30"/>
    </row>
    <row r="199" spans="1:19" ht="90" x14ac:dyDescent="0.25">
      <c r="A199" s="4">
        <v>106</v>
      </c>
      <c r="B199" s="4"/>
      <c r="C199" s="4"/>
      <c r="D199" s="9" t="s">
        <v>404</v>
      </c>
      <c r="E199" s="9"/>
      <c r="F199" s="8" t="s">
        <v>403</v>
      </c>
      <c r="G199" s="8" t="s">
        <v>6</v>
      </c>
      <c r="H199" s="8" t="s">
        <v>402</v>
      </c>
      <c r="I199" s="8" t="s">
        <v>401</v>
      </c>
      <c r="J199" s="63">
        <v>0</v>
      </c>
      <c r="K199" s="30" t="s">
        <v>400</v>
      </c>
      <c r="L199" s="30">
        <v>0</v>
      </c>
      <c r="M199" s="30"/>
      <c r="N199" s="30">
        <v>0</v>
      </c>
      <c r="O199" s="30"/>
      <c r="P199" s="30">
        <v>0</v>
      </c>
      <c r="Q199" s="30"/>
      <c r="R199" s="30">
        <v>0</v>
      </c>
      <c r="S199" s="30"/>
    </row>
    <row r="200" spans="1:19" ht="105" x14ac:dyDescent="0.25">
      <c r="A200" s="4">
        <v>107</v>
      </c>
      <c r="B200" s="4"/>
      <c r="C200" s="4"/>
      <c r="D200" s="9" t="s">
        <v>399</v>
      </c>
      <c r="E200" s="9"/>
      <c r="F200" s="8" t="s">
        <v>398</v>
      </c>
      <c r="G200" s="8" t="s">
        <v>397</v>
      </c>
      <c r="H200" s="8" t="s">
        <v>396</v>
      </c>
      <c r="I200" s="8" t="s">
        <v>395</v>
      </c>
      <c r="J200" s="63">
        <v>50</v>
      </c>
      <c r="K200" s="35" t="s">
        <v>394</v>
      </c>
      <c r="L200" s="30">
        <v>50</v>
      </c>
      <c r="M200" s="30"/>
      <c r="N200" s="30">
        <v>50</v>
      </c>
      <c r="O200" s="30"/>
      <c r="P200" s="30">
        <v>50</v>
      </c>
      <c r="Q200" s="30"/>
      <c r="R200" s="30">
        <v>50</v>
      </c>
      <c r="S200" s="31"/>
    </row>
    <row r="201" spans="1:19" ht="75" x14ac:dyDescent="0.25">
      <c r="A201" s="4">
        <v>108</v>
      </c>
      <c r="B201" s="4"/>
      <c r="C201" s="4"/>
      <c r="D201" s="9" t="s">
        <v>393</v>
      </c>
      <c r="E201" s="9"/>
      <c r="F201" s="8" t="s">
        <v>392</v>
      </c>
      <c r="G201" s="8" t="s">
        <v>6</v>
      </c>
      <c r="H201" s="8" t="s">
        <v>391</v>
      </c>
      <c r="I201" s="8" t="s">
        <v>390</v>
      </c>
      <c r="J201" s="63">
        <v>100</v>
      </c>
      <c r="K201" s="63"/>
      <c r="L201" s="30">
        <v>100</v>
      </c>
      <c r="M201" s="30"/>
      <c r="N201" s="30">
        <v>100</v>
      </c>
      <c r="O201" s="30"/>
      <c r="P201" s="30">
        <v>100</v>
      </c>
      <c r="Q201" s="35"/>
      <c r="R201" s="30">
        <v>100</v>
      </c>
      <c r="S201" s="30"/>
    </row>
    <row r="202" spans="1:19" ht="180" x14ac:dyDescent="0.25">
      <c r="A202" s="4">
        <v>109</v>
      </c>
      <c r="B202" s="4"/>
      <c r="C202" s="4"/>
      <c r="D202" s="9" t="s">
        <v>389</v>
      </c>
      <c r="E202" s="9"/>
      <c r="F202" s="8" t="s">
        <v>388</v>
      </c>
      <c r="G202" s="8" t="s">
        <v>387</v>
      </c>
      <c r="H202" s="8" t="s">
        <v>386</v>
      </c>
      <c r="I202" s="8" t="s">
        <v>385</v>
      </c>
      <c r="J202" s="30">
        <v>0</v>
      </c>
      <c r="K202" s="30" t="s">
        <v>384</v>
      </c>
      <c r="L202" s="30">
        <v>0</v>
      </c>
      <c r="M202" s="71"/>
      <c r="N202" s="30">
        <v>0</v>
      </c>
      <c r="O202" s="35"/>
      <c r="P202" s="30">
        <v>0</v>
      </c>
      <c r="Q202" s="35"/>
      <c r="R202" s="30">
        <v>0</v>
      </c>
      <c r="S202" s="31"/>
    </row>
    <row r="203" spans="1:19" s="53" customFormat="1" ht="84.75" customHeight="1" x14ac:dyDescent="0.25">
      <c r="A203" s="20"/>
      <c r="B203" s="20"/>
      <c r="C203" s="21" t="s">
        <v>383</v>
      </c>
      <c r="D203" s="20"/>
      <c r="E203" s="56"/>
      <c r="F203" s="55" t="s">
        <v>382</v>
      </c>
      <c r="G203" s="54"/>
      <c r="H203" s="54"/>
      <c r="I203" s="54"/>
      <c r="J203" s="43">
        <f>AVERAGE(J204:J208)</f>
        <v>23.333333333333336</v>
      </c>
      <c r="K203" s="45"/>
      <c r="L203" s="43">
        <f>AVERAGE(L204:L208)</f>
        <v>23.333333333333336</v>
      </c>
      <c r="M203" s="44"/>
      <c r="N203" s="43">
        <f>AVERAGE(N204:N208)</f>
        <v>23.333333333333336</v>
      </c>
      <c r="O203" s="42"/>
      <c r="P203" s="43">
        <f>AVERAGE(P204:P208)</f>
        <v>23.333333333333336</v>
      </c>
      <c r="Q203" s="42"/>
      <c r="R203" s="43">
        <f>AVERAGE(R204:R208)</f>
        <v>23.333333333333336</v>
      </c>
      <c r="S203" s="42"/>
    </row>
    <row r="204" spans="1:19" ht="105" x14ac:dyDescent="0.25">
      <c r="A204" s="4">
        <v>110</v>
      </c>
      <c r="B204" s="4"/>
      <c r="C204" s="4"/>
      <c r="D204" s="9" t="s">
        <v>381</v>
      </c>
      <c r="E204" s="9"/>
      <c r="F204" s="8" t="s">
        <v>380</v>
      </c>
      <c r="G204" s="8" t="s">
        <v>379</v>
      </c>
      <c r="H204" s="8" t="s">
        <v>378</v>
      </c>
      <c r="I204" s="8" t="s">
        <v>377</v>
      </c>
      <c r="J204" s="63">
        <v>50</v>
      </c>
      <c r="K204" s="30" t="s">
        <v>376</v>
      </c>
      <c r="L204" s="30">
        <v>50</v>
      </c>
      <c r="M204" s="71"/>
      <c r="N204" s="30">
        <v>50</v>
      </c>
      <c r="O204" s="35"/>
      <c r="P204" s="30">
        <v>50</v>
      </c>
      <c r="Q204" s="35"/>
      <c r="R204" s="30">
        <v>50</v>
      </c>
      <c r="S204" s="31"/>
    </row>
    <row r="205" spans="1:19" s="77" customFormat="1" ht="105" x14ac:dyDescent="0.25">
      <c r="A205" s="81">
        <v>111</v>
      </c>
      <c r="B205" s="81"/>
      <c r="C205" s="81"/>
      <c r="D205" s="80" t="s">
        <v>375</v>
      </c>
      <c r="E205" s="80"/>
      <c r="F205" s="79" t="s">
        <v>374</v>
      </c>
      <c r="G205" s="79" t="s">
        <v>356</v>
      </c>
      <c r="H205" s="79" t="s">
        <v>355</v>
      </c>
      <c r="I205" s="79" t="s">
        <v>373</v>
      </c>
      <c r="J205" s="63">
        <v>0</v>
      </c>
      <c r="K205" s="78" t="s">
        <v>372</v>
      </c>
      <c r="L205" s="63">
        <v>0</v>
      </c>
      <c r="M205" s="71"/>
      <c r="N205" s="63">
        <v>0</v>
      </c>
      <c r="O205" s="35"/>
      <c r="P205" s="35">
        <v>0</v>
      </c>
      <c r="Q205" s="35"/>
      <c r="R205" s="30">
        <v>0</v>
      </c>
      <c r="S205" s="31"/>
    </row>
    <row r="206" spans="1:19" ht="60" x14ac:dyDescent="0.25">
      <c r="A206" s="4">
        <v>112</v>
      </c>
      <c r="B206" s="4"/>
      <c r="C206" s="4"/>
      <c r="D206" s="9" t="s">
        <v>371</v>
      </c>
      <c r="E206" s="9"/>
      <c r="F206" s="8" t="s">
        <v>370</v>
      </c>
      <c r="G206" s="8" t="s">
        <v>369</v>
      </c>
      <c r="H206" s="8" t="s">
        <v>368</v>
      </c>
      <c r="I206" s="8" t="s">
        <v>367</v>
      </c>
      <c r="J206" s="30">
        <v>0</v>
      </c>
      <c r="K206" s="30"/>
      <c r="L206" s="30">
        <v>0</v>
      </c>
      <c r="M206" s="31"/>
      <c r="N206" s="30">
        <v>0</v>
      </c>
      <c r="O206" s="30"/>
      <c r="P206" s="30">
        <v>0</v>
      </c>
      <c r="Q206" s="35"/>
      <c r="R206" s="30">
        <v>0</v>
      </c>
      <c r="S206" s="31"/>
    </row>
    <row r="207" spans="1:19" ht="180" x14ac:dyDescent="0.25">
      <c r="A207" s="4">
        <v>113</v>
      </c>
      <c r="B207" s="4"/>
      <c r="C207" s="4"/>
      <c r="D207" s="9" t="s">
        <v>366</v>
      </c>
      <c r="E207" s="9"/>
      <c r="F207" s="8" t="s">
        <v>365</v>
      </c>
      <c r="G207" s="8" t="s">
        <v>364</v>
      </c>
      <c r="H207" s="8" t="s">
        <v>363</v>
      </c>
      <c r="I207" s="8" t="s">
        <v>362</v>
      </c>
      <c r="J207" s="30">
        <v>0</v>
      </c>
      <c r="K207" s="30" t="s">
        <v>361</v>
      </c>
      <c r="L207" s="30">
        <v>0</v>
      </c>
      <c r="M207" s="31"/>
      <c r="N207" s="30">
        <v>0</v>
      </c>
      <c r="O207" s="30"/>
      <c r="P207" s="30">
        <v>0</v>
      </c>
      <c r="Q207" s="35"/>
      <c r="R207" s="30">
        <v>0</v>
      </c>
      <c r="S207" s="31"/>
    </row>
    <row r="208" spans="1:19" s="64" customFormat="1" ht="69" x14ac:dyDescent="0.25">
      <c r="A208" s="16">
        <v>114</v>
      </c>
      <c r="B208" s="16"/>
      <c r="C208" s="16"/>
      <c r="D208" s="76" t="s">
        <v>360</v>
      </c>
      <c r="E208" s="76"/>
      <c r="F208" s="13" t="s">
        <v>360</v>
      </c>
      <c r="G208" s="75"/>
      <c r="H208" s="75"/>
      <c r="I208" s="75"/>
      <c r="J208" s="66">
        <f>AVERAGE(J209:J211)</f>
        <v>66.666666666666671</v>
      </c>
      <c r="K208" s="68"/>
      <c r="L208" s="66">
        <f>AVERAGE(L209:L211)</f>
        <v>66.666666666666671</v>
      </c>
      <c r="M208" s="67"/>
      <c r="N208" s="66">
        <f>AVERAGE(N209:N211)</f>
        <v>66.666666666666671</v>
      </c>
      <c r="O208" s="65"/>
      <c r="P208" s="66">
        <f>AVERAGE(P209:P211)</f>
        <v>66.666666666666671</v>
      </c>
      <c r="Q208" s="65"/>
      <c r="R208" s="66">
        <f>AVERAGE(R209:R211)</f>
        <v>66.666666666666671</v>
      </c>
      <c r="S208" s="74"/>
    </row>
    <row r="209" spans="1:20" ht="120" x14ac:dyDescent="0.25">
      <c r="A209" s="4" t="s">
        <v>359</v>
      </c>
      <c r="B209" s="4"/>
      <c r="C209" s="4"/>
      <c r="D209" s="4"/>
      <c r="E209" s="9" t="s">
        <v>358</v>
      </c>
      <c r="F209" s="8" t="s">
        <v>357</v>
      </c>
      <c r="G209" s="73" t="s">
        <v>356</v>
      </c>
      <c r="H209" s="73" t="s">
        <v>355</v>
      </c>
      <c r="I209" s="73" t="s">
        <v>354</v>
      </c>
      <c r="J209" s="70">
        <v>50</v>
      </c>
      <c r="K209" s="30" t="s">
        <v>353</v>
      </c>
      <c r="L209" s="70">
        <v>50</v>
      </c>
      <c r="M209" s="71"/>
      <c r="N209" s="70">
        <v>50</v>
      </c>
      <c r="O209" s="35"/>
      <c r="P209" s="70">
        <v>50</v>
      </c>
      <c r="Q209" s="35"/>
      <c r="R209" s="70">
        <v>50</v>
      </c>
      <c r="S209" s="31"/>
    </row>
    <row r="210" spans="1:20" ht="60" x14ac:dyDescent="0.3">
      <c r="A210" s="4" t="s">
        <v>352</v>
      </c>
      <c r="B210" s="4"/>
      <c r="C210" s="4"/>
      <c r="D210" s="4"/>
      <c r="E210" s="72" t="s">
        <v>351</v>
      </c>
      <c r="F210" s="8" t="s">
        <v>350</v>
      </c>
      <c r="G210" s="8" t="s">
        <v>349</v>
      </c>
      <c r="H210" s="8" t="s">
        <v>348</v>
      </c>
      <c r="I210" s="8" t="s">
        <v>347</v>
      </c>
      <c r="J210" s="70">
        <v>50</v>
      </c>
      <c r="K210" s="30" t="s">
        <v>346</v>
      </c>
      <c r="L210" s="70">
        <v>50</v>
      </c>
      <c r="M210" s="71"/>
      <c r="N210" s="70">
        <v>50</v>
      </c>
      <c r="O210" s="35"/>
      <c r="P210" s="70">
        <v>50</v>
      </c>
      <c r="Q210" s="35"/>
      <c r="R210" s="70">
        <v>50</v>
      </c>
      <c r="S210" s="31"/>
    </row>
    <row r="211" spans="1:20" ht="178.5" customHeight="1" x14ac:dyDescent="0.3">
      <c r="A211" s="4" t="s">
        <v>345</v>
      </c>
      <c r="B211" s="4"/>
      <c r="C211" s="4"/>
      <c r="D211" s="4"/>
      <c r="E211" s="72" t="s">
        <v>344</v>
      </c>
      <c r="F211" s="8" t="s">
        <v>343</v>
      </c>
      <c r="G211" s="8" t="s">
        <v>342</v>
      </c>
      <c r="H211" s="8" t="s">
        <v>341</v>
      </c>
      <c r="I211" s="8" t="s">
        <v>340</v>
      </c>
      <c r="J211" s="70">
        <v>100</v>
      </c>
      <c r="K211" s="30" t="s">
        <v>339</v>
      </c>
      <c r="L211" s="35">
        <v>100</v>
      </c>
      <c r="M211" s="71"/>
      <c r="N211" s="70">
        <v>100</v>
      </c>
      <c r="O211" s="35"/>
      <c r="P211" s="70">
        <v>100</v>
      </c>
      <c r="Q211" s="35"/>
      <c r="R211" s="70">
        <v>100</v>
      </c>
      <c r="S211" s="31"/>
    </row>
    <row r="212" spans="1:20" s="53" customFormat="1" ht="80.25" customHeight="1" x14ac:dyDescent="0.25">
      <c r="A212" s="20"/>
      <c r="B212" s="20"/>
      <c r="C212" s="21" t="s">
        <v>338</v>
      </c>
      <c r="D212" s="20"/>
      <c r="E212" s="56"/>
      <c r="F212" s="55" t="s">
        <v>337</v>
      </c>
      <c r="G212" s="54"/>
      <c r="H212" s="54"/>
      <c r="I212" s="54"/>
      <c r="J212" s="43">
        <f>AVERAGE(J213,J216)</f>
        <v>12.5</v>
      </c>
      <c r="K212" s="45"/>
      <c r="L212" s="43">
        <f>AVERAGE(L213,L216)</f>
        <v>12.5</v>
      </c>
      <c r="M212" s="44"/>
      <c r="N212" s="43">
        <f>AVERAGE(N213,N216)</f>
        <v>0</v>
      </c>
      <c r="O212" s="42"/>
      <c r="P212" s="43">
        <f>AVERAGE(P213,P216)</f>
        <v>0</v>
      </c>
      <c r="Q212" s="42"/>
      <c r="R212" s="43">
        <f>AVERAGE(R213,R216)</f>
        <v>0</v>
      </c>
      <c r="S212" s="42"/>
    </row>
    <row r="213" spans="1:20" s="64" customFormat="1" ht="80.25" customHeight="1" x14ac:dyDescent="0.25">
      <c r="A213" s="16">
        <v>115</v>
      </c>
      <c r="B213" s="16"/>
      <c r="C213" s="15"/>
      <c r="D213" s="69" t="s">
        <v>336</v>
      </c>
      <c r="E213" s="69"/>
      <c r="F213" s="22" t="s">
        <v>336</v>
      </c>
      <c r="G213" s="13"/>
      <c r="H213" s="13"/>
      <c r="I213" s="13"/>
      <c r="J213" s="66">
        <f>AVERAGE(J214:J215)</f>
        <v>25</v>
      </c>
      <c r="K213" s="68"/>
      <c r="L213" s="66">
        <f>AVERAGE(L214:L215)</f>
        <v>25</v>
      </c>
      <c r="M213" s="67"/>
      <c r="N213" s="66">
        <f>AVERAGE(N214:N215)</f>
        <v>0</v>
      </c>
      <c r="O213" s="65"/>
      <c r="P213" s="66">
        <f>AVERAGE(P214:P215)</f>
        <v>0</v>
      </c>
      <c r="Q213" s="65"/>
      <c r="R213" s="66">
        <f>AVERAGE(R214:R215)</f>
        <v>0</v>
      </c>
      <c r="S213" s="65"/>
    </row>
    <row r="214" spans="1:20" ht="312" customHeight="1" x14ac:dyDescent="0.25">
      <c r="A214" s="4" t="s">
        <v>335</v>
      </c>
      <c r="B214" s="4"/>
      <c r="C214" s="4"/>
      <c r="D214" s="4"/>
      <c r="E214" s="9" t="s">
        <v>334</v>
      </c>
      <c r="F214" s="8" t="s">
        <v>333</v>
      </c>
      <c r="G214" s="8" t="s">
        <v>332</v>
      </c>
      <c r="H214" s="8" t="s">
        <v>331</v>
      </c>
      <c r="I214" s="8" t="s">
        <v>330</v>
      </c>
      <c r="J214" s="63">
        <v>50</v>
      </c>
      <c r="K214" s="35" t="s">
        <v>329</v>
      </c>
      <c r="L214" s="30">
        <v>50</v>
      </c>
      <c r="M214" s="35" t="s">
        <v>329</v>
      </c>
      <c r="N214" s="30">
        <v>0</v>
      </c>
      <c r="O214" s="35"/>
      <c r="P214" s="30">
        <v>0</v>
      </c>
      <c r="Q214" s="30"/>
      <c r="R214" s="30">
        <v>0</v>
      </c>
      <c r="S214" s="30" t="s">
        <v>328</v>
      </c>
    </row>
    <row r="215" spans="1:20" ht="120" x14ac:dyDescent="0.25">
      <c r="A215" s="4" t="s">
        <v>327</v>
      </c>
      <c r="B215" s="4"/>
      <c r="C215" s="4"/>
      <c r="D215" s="4"/>
      <c r="E215" s="9" t="s">
        <v>326</v>
      </c>
      <c r="F215" s="8" t="s">
        <v>325</v>
      </c>
      <c r="G215" s="8" t="s">
        <v>324</v>
      </c>
      <c r="H215" s="8" t="s">
        <v>323</v>
      </c>
      <c r="I215" s="8" t="s">
        <v>322</v>
      </c>
      <c r="J215" s="30">
        <v>0</v>
      </c>
      <c r="K215" s="30"/>
      <c r="L215" s="30">
        <v>0</v>
      </c>
      <c r="M215" s="30"/>
      <c r="N215" s="30">
        <v>0</v>
      </c>
      <c r="O215" s="30"/>
      <c r="P215" s="30">
        <v>0</v>
      </c>
      <c r="Q215" s="30"/>
      <c r="R215" s="30">
        <v>0</v>
      </c>
      <c r="S215" s="30"/>
    </row>
    <row r="216" spans="1:20" ht="51.75" x14ac:dyDescent="0.25">
      <c r="A216" s="4">
        <v>116</v>
      </c>
      <c r="B216" s="4"/>
      <c r="C216" s="4"/>
      <c r="D216" s="9" t="s">
        <v>321</v>
      </c>
      <c r="E216" s="9"/>
      <c r="F216" s="8" t="s">
        <v>320</v>
      </c>
      <c r="G216" s="8" t="s">
        <v>319</v>
      </c>
      <c r="H216" s="8" t="s">
        <v>318</v>
      </c>
      <c r="I216" s="8" t="s">
        <v>317</v>
      </c>
      <c r="J216" s="30">
        <v>0</v>
      </c>
      <c r="K216" s="30"/>
      <c r="L216" s="30">
        <v>0</v>
      </c>
      <c r="N216" s="30">
        <v>0</v>
      </c>
      <c r="P216" s="30">
        <v>0</v>
      </c>
      <c r="Q216" s="35"/>
      <c r="R216" s="30">
        <v>0</v>
      </c>
      <c r="S216" s="31"/>
    </row>
    <row r="217" spans="1:20" s="53" customFormat="1" ht="60" x14ac:dyDescent="0.25">
      <c r="A217" s="20"/>
      <c r="B217" s="21" t="s">
        <v>316</v>
      </c>
      <c r="C217" s="20"/>
      <c r="D217" s="20"/>
      <c r="E217" s="20"/>
      <c r="F217" s="20" t="s">
        <v>315</v>
      </c>
      <c r="G217" s="20"/>
      <c r="H217" s="20"/>
      <c r="I217" s="20"/>
      <c r="J217" s="62">
        <f>AVERAGE(J218,J225,J231,J240)</f>
        <v>89.409722222222229</v>
      </c>
      <c r="K217" s="61"/>
      <c r="L217" s="62">
        <f>AVERAGE(L218,L225,L231,L240)</f>
        <v>89.409722222222229</v>
      </c>
      <c r="M217" s="61"/>
      <c r="N217" s="62">
        <f>AVERAGE(N218,N225,N231,N240)</f>
        <v>89.409722222222229</v>
      </c>
      <c r="O217" s="61"/>
      <c r="P217" s="62">
        <f>AVERAGE(P218,P225,P231,P240)</f>
        <v>89.409722222222229</v>
      </c>
      <c r="Q217" s="61"/>
      <c r="R217" s="62">
        <f>AVERAGE(R218,R225,R231,R240)</f>
        <v>87.326388888888886</v>
      </c>
      <c r="S217" s="61"/>
    </row>
    <row r="218" spans="1:20" s="53" customFormat="1" ht="45" x14ac:dyDescent="0.25">
      <c r="A218" s="20"/>
      <c r="B218" s="20"/>
      <c r="C218" s="21" t="s">
        <v>314</v>
      </c>
      <c r="D218" s="20"/>
      <c r="E218" s="20"/>
      <c r="F218" s="20" t="s">
        <v>313</v>
      </c>
      <c r="G218" s="20"/>
      <c r="H218" s="20"/>
      <c r="I218" s="20"/>
      <c r="J218" s="62">
        <f>AVERAGE(J219:J224)</f>
        <v>91.666666666666671</v>
      </c>
      <c r="K218" s="61"/>
      <c r="L218" s="62">
        <f>AVERAGE(L219:L224)</f>
        <v>91.666666666666671</v>
      </c>
      <c r="M218" s="61"/>
      <c r="N218" s="62">
        <f>AVERAGE(N219:N224)</f>
        <v>91.666666666666671</v>
      </c>
      <c r="O218" s="61"/>
      <c r="P218" s="62">
        <f>AVERAGE(P219:P224)</f>
        <v>91.666666666666671</v>
      </c>
      <c r="Q218" s="61"/>
      <c r="R218" s="62">
        <f>AVERAGE(R219:R224)</f>
        <v>83.333333333333329</v>
      </c>
      <c r="S218" s="61"/>
    </row>
    <row r="219" spans="1:20" ht="270" x14ac:dyDescent="0.25">
      <c r="A219" s="4">
        <v>117</v>
      </c>
      <c r="B219" s="4"/>
      <c r="C219" s="4"/>
      <c r="D219" s="9" t="s">
        <v>312</v>
      </c>
      <c r="E219" s="9"/>
      <c r="F219" s="8" t="s">
        <v>311</v>
      </c>
      <c r="G219" s="8" t="s">
        <v>235</v>
      </c>
      <c r="H219" s="8" t="s">
        <v>234</v>
      </c>
      <c r="I219" s="8" t="s">
        <v>278</v>
      </c>
      <c r="J219" s="30">
        <v>100</v>
      </c>
      <c r="K219" s="30" t="s">
        <v>310</v>
      </c>
      <c r="L219" s="30">
        <v>100</v>
      </c>
      <c r="N219" s="57">
        <v>100</v>
      </c>
      <c r="P219" s="57">
        <v>100</v>
      </c>
      <c r="Q219" s="57"/>
      <c r="R219" s="57">
        <v>100</v>
      </c>
      <c r="S219" s="30"/>
    </row>
    <row r="220" spans="1:20" ht="195" x14ac:dyDescent="0.25">
      <c r="A220" s="4">
        <v>118</v>
      </c>
      <c r="B220" s="4"/>
      <c r="C220" s="4"/>
      <c r="D220" s="9" t="s">
        <v>309</v>
      </c>
      <c r="E220" s="9"/>
      <c r="F220" s="30" t="s">
        <v>308</v>
      </c>
      <c r="G220" s="8" t="s">
        <v>235</v>
      </c>
      <c r="H220" s="8" t="s">
        <v>234</v>
      </c>
      <c r="I220" s="8" t="s">
        <v>278</v>
      </c>
      <c r="J220" s="30">
        <v>100</v>
      </c>
      <c r="K220" s="30"/>
      <c r="L220" s="30">
        <v>100</v>
      </c>
      <c r="M220" s="31"/>
      <c r="N220" s="30">
        <v>100</v>
      </c>
      <c r="O220" s="31"/>
      <c r="P220" s="30">
        <v>100</v>
      </c>
      <c r="Q220" s="30"/>
      <c r="R220" s="30">
        <v>100</v>
      </c>
      <c r="S220" s="31"/>
    </row>
    <row r="221" spans="1:20" ht="75" x14ac:dyDescent="0.25">
      <c r="A221" s="4">
        <v>119</v>
      </c>
      <c r="B221" s="4"/>
      <c r="C221" s="4"/>
      <c r="D221" s="9" t="s">
        <v>307</v>
      </c>
      <c r="E221" s="9"/>
      <c r="F221" s="8" t="s">
        <v>306</v>
      </c>
      <c r="G221" s="8" t="s">
        <v>220</v>
      </c>
      <c r="H221" s="8" t="s">
        <v>256</v>
      </c>
      <c r="I221" s="8" t="s">
        <v>6</v>
      </c>
      <c r="J221" s="30">
        <v>100</v>
      </c>
      <c r="K221" s="30"/>
      <c r="L221" s="57">
        <v>100</v>
      </c>
      <c r="M221" s="60"/>
      <c r="N221" s="57">
        <v>100</v>
      </c>
      <c r="O221" s="39"/>
      <c r="P221" s="57">
        <v>100</v>
      </c>
      <c r="Q221" s="39"/>
      <c r="R221" s="57">
        <v>100</v>
      </c>
      <c r="S221" s="31"/>
    </row>
    <row r="222" spans="1:20" ht="75" x14ac:dyDescent="0.25">
      <c r="A222" s="4">
        <v>120</v>
      </c>
      <c r="B222" s="4"/>
      <c r="C222" s="4"/>
      <c r="D222" s="9" t="s">
        <v>305</v>
      </c>
      <c r="E222" s="9"/>
      <c r="F222" s="8" t="s">
        <v>304</v>
      </c>
      <c r="G222" s="8" t="s">
        <v>220</v>
      </c>
      <c r="H222" s="8" t="s">
        <v>256</v>
      </c>
      <c r="I222" s="8" t="s">
        <v>6</v>
      </c>
      <c r="J222" s="30">
        <v>100</v>
      </c>
      <c r="K222" s="30"/>
      <c r="L222" s="30">
        <v>100</v>
      </c>
      <c r="M222" s="31"/>
      <c r="N222" s="30">
        <v>100</v>
      </c>
      <c r="O222" s="31"/>
      <c r="P222" s="30">
        <v>100</v>
      </c>
      <c r="Q222" s="30"/>
      <c r="R222" s="30">
        <v>100</v>
      </c>
      <c r="S222" s="31"/>
      <c r="T222" s="59"/>
    </row>
    <row r="223" spans="1:20" ht="409.5" x14ac:dyDescent="0.25">
      <c r="A223" s="4">
        <v>121</v>
      </c>
      <c r="B223" s="4"/>
      <c r="C223" s="4"/>
      <c r="D223" s="9" t="s">
        <v>303</v>
      </c>
      <c r="E223" s="9"/>
      <c r="F223" s="8" t="s">
        <v>302</v>
      </c>
      <c r="G223" s="8" t="s">
        <v>301</v>
      </c>
      <c r="H223" s="8" t="s">
        <v>300</v>
      </c>
      <c r="I223" s="8" t="s">
        <v>299</v>
      </c>
      <c r="J223" s="30">
        <v>50</v>
      </c>
      <c r="K223" s="58" t="s">
        <v>298</v>
      </c>
      <c r="L223" s="30">
        <v>50</v>
      </c>
      <c r="N223" s="30">
        <v>50</v>
      </c>
      <c r="P223" s="30">
        <v>50</v>
      </c>
      <c r="Q223" s="58" t="s">
        <v>298</v>
      </c>
      <c r="R223" s="30">
        <v>0</v>
      </c>
      <c r="S223" s="30" t="s">
        <v>297</v>
      </c>
    </row>
    <row r="224" spans="1:20" ht="90" x14ac:dyDescent="0.25">
      <c r="A224" s="4">
        <v>122</v>
      </c>
      <c r="B224" s="4"/>
      <c r="C224" s="4"/>
      <c r="D224" s="9" t="s">
        <v>296</v>
      </c>
      <c r="E224" s="9"/>
      <c r="F224" s="8" t="s">
        <v>295</v>
      </c>
      <c r="G224" s="8" t="s">
        <v>294</v>
      </c>
      <c r="H224" s="8" t="s">
        <v>293</v>
      </c>
      <c r="I224" s="8" t="s">
        <v>292</v>
      </c>
      <c r="J224" s="57">
        <v>100</v>
      </c>
      <c r="K224" s="30" t="s">
        <v>291</v>
      </c>
      <c r="L224" s="57">
        <v>100</v>
      </c>
      <c r="N224" s="57">
        <v>100</v>
      </c>
      <c r="P224" s="57">
        <v>100</v>
      </c>
      <c r="Q224" s="30"/>
      <c r="R224" s="57">
        <v>100</v>
      </c>
      <c r="S224" s="31"/>
    </row>
    <row r="225" spans="1:19" s="53" customFormat="1" ht="77.25" customHeight="1" x14ac:dyDescent="0.25">
      <c r="A225" s="20"/>
      <c r="B225" s="20"/>
      <c r="C225" s="21" t="s">
        <v>290</v>
      </c>
      <c r="D225" s="20"/>
      <c r="E225" s="56"/>
      <c r="F225" s="55" t="s">
        <v>289</v>
      </c>
      <c r="G225" s="54"/>
      <c r="H225" s="54"/>
      <c r="I225" s="54"/>
      <c r="J225" s="43">
        <f>AVERAGE(J226:J230)</f>
        <v>100</v>
      </c>
      <c r="K225" s="45"/>
      <c r="L225" s="43">
        <f>AVERAGE(L226:L230)</f>
        <v>100</v>
      </c>
      <c r="M225" s="44"/>
      <c r="N225" s="43">
        <f>AVERAGE(N226:N230)</f>
        <v>100</v>
      </c>
      <c r="O225" s="42"/>
      <c r="P225" s="43">
        <f>AVERAGE(P226:P230)</f>
        <v>100</v>
      </c>
      <c r="Q225" s="42"/>
      <c r="R225" s="43">
        <f>AVERAGE(R226:R230)</f>
        <v>100</v>
      </c>
      <c r="S225" s="42"/>
    </row>
    <row r="226" spans="1:19" ht="105" x14ac:dyDescent="0.25">
      <c r="A226" s="4">
        <v>123</v>
      </c>
      <c r="B226" s="4"/>
      <c r="C226" s="4"/>
      <c r="D226" s="9" t="s">
        <v>288</v>
      </c>
      <c r="E226" s="9"/>
      <c r="F226" s="8" t="s">
        <v>287</v>
      </c>
      <c r="G226" s="8" t="s">
        <v>235</v>
      </c>
      <c r="H226" s="8" t="s">
        <v>234</v>
      </c>
      <c r="I226" s="8" t="s">
        <v>278</v>
      </c>
      <c r="J226" s="30">
        <v>100</v>
      </c>
      <c r="K226" s="30"/>
      <c r="L226" s="30">
        <v>100</v>
      </c>
      <c r="M226" s="52"/>
      <c r="N226" s="30">
        <v>100</v>
      </c>
      <c r="O226" s="30"/>
      <c r="P226" s="30">
        <v>100</v>
      </c>
      <c r="Q226" s="30"/>
      <c r="R226" s="30">
        <v>100</v>
      </c>
      <c r="S226" s="30"/>
    </row>
    <row r="227" spans="1:19" ht="105" x14ac:dyDescent="0.25">
      <c r="A227" s="4">
        <v>124</v>
      </c>
      <c r="B227" s="4"/>
      <c r="C227" s="4"/>
      <c r="D227" s="9" t="s">
        <v>286</v>
      </c>
      <c r="E227" s="9"/>
      <c r="F227" s="8" t="s">
        <v>285</v>
      </c>
      <c r="G227" s="8" t="s">
        <v>235</v>
      </c>
      <c r="H227" s="8" t="s">
        <v>234</v>
      </c>
      <c r="I227" s="8" t="s">
        <v>278</v>
      </c>
      <c r="J227" s="30">
        <v>100</v>
      </c>
      <c r="K227" s="30"/>
      <c r="L227" s="30">
        <v>100</v>
      </c>
      <c r="M227" s="52"/>
      <c r="N227" s="30">
        <v>100</v>
      </c>
      <c r="O227" s="30"/>
      <c r="P227" s="30">
        <v>100</v>
      </c>
      <c r="Q227" s="30"/>
      <c r="R227" s="30">
        <v>100</v>
      </c>
      <c r="S227" s="30"/>
    </row>
    <row r="228" spans="1:19" ht="105" x14ac:dyDescent="0.25">
      <c r="A228" s="4">
        <v>125</v>
      </c>
      <c r="B228" s="4"/>
      <c r="C228" s="4"/>
      <c r="D228" s="9" t="s">
        <v>284</v>
      </c>
      <c r="E228" s="9"/>
      <c r="F228" s="8" t="s">
        <v>283</v>
      </c>
      <c r="G228" s="8" t="s">
        <v>235</v>
      </c>
      <c r="H228" s="8" t="s">
        <v>234</v>
      </c>
      <c r="I228" s="8" t="s">
        <v>278</v>
      </c>
      <c r="J228" s="30">
        <v>100</v>
      </c>
      <c r="K228" s="30"/>
      <c r="L228" s="30">
        <v>100</v>
      </c>
      <c r="M228" s="52"/>
      <c r="N228" s="30">
        <v>100</v>
      </c>
      <c r="O228" s="30"/>
      <c r="P228" s="30">
        <v>100</v>
      </c>
      <c r="Q228" s="30"/>
      <c r="R228" s="30">
        <v>100</v>
      </c>
      <c r="S228" s="30"/>
    </row>
    <row r="229" spans="1:19" ht="105" x14ac:dyDescent="0.25">
      <c r="A229" s="4">
        <v>126</v>
      </c>
      <c r="B229" s="4"/>
      <c r="C229" s="4"/>
      <c r="D229" s="9" t="s">
        <v>282</v>
      </c>
      <c r="E229" s="9"/>
      <c r="F229" s="8" t="s">
        <v>281</v>
      </c>
      <c r="G229" s="8" t="s">
        <v>235</v>
      </c>
      <c r="H229" s="8" t="s">
        <v>234</v>
      </c>
      <c r="I229" s="8" t="s">
        <v>278</v>
      </c>
      <c r="J229" s="30">
        <v>100</v>
      </c>
      <c r="K229" s="30"/>
      <c r="L229" s="30">
        <v>100</v>
      </c>
      <c r="M229" s="52"/>
      <c r="N229" s="30">
        <v>100</v>
      </c>
      <c r="O229" s="30"/>
      <c r="P229" s="30">
        <v>100</v>
      </c>
      <c r="Q229" s="30"/>
      <c r="R229" s="30">
        <v>100</v>
      </c>
      <c r="S229" s="30"/>
    </row>
    <row r="230" spans="1:19" ht="105" x14ac:dyDescent="0.25">
      <c r="A230" s="4">
        <v>127</v>
      </c>
      <c r="B230" s="4"/>
      <c r="C230" s="4"/>
      <c r="D230" s="9" t="s">
        <v>280</v>
      </c>
      <c r="E230" s="9"/>
      <c r="F230" s="8" t="s">
        <v>279</v>
      </c>
      <c r="G230" s="8" t="s">
        <v>235</v>
      </c>
      <c r="H230" s="8" t="s">
        <v>234</v>
      </c>
      <c r="I230" s="8" t="s">
        <v>278</v>
      </c>
      <c r="J230" s="30">
        <v>100</v>
      </c>
      <c r="K230" s="30"/>
      <c r="L230" s="30">
        <v>100</v>
      </c>
      <c r="M230" s="52"/>
      <c r="N230" s="30">
        <v>100</v>
      </c>
      <c r="O230" s="30"/>
      <c r="P230" s="30">
        <v>100</v>
      </c>
      <c r="Q230" s="30"/>
      <c r="R230" s="30">
        <v>100</v>
      </c>
      <c r="S230" s="30"/>
    </row>
    <row r="231" spans="1:19" s="53" customFormat="1" ht="140.25" customHeight="1" x14ac:dyDescent="0.25">
      <c r="A231" s="20"/>
      <c r="B231" s="20"/>
      <c r="C231" s="21" t="s">
        <v>277</v>
      </c>
      <c r="D231" s="20"/>
      <c r="E231" s="56"/>
      <c r="F231" s="55" t="s">
        <v>276</v>
      </c>
      <c r="G231" s="54"/>
      <c r="H231" s="54"/>
      <c r="I231" s="54"/>
      <c r="J231" s="43">
        <f>AVERAGE(J232:J239)</f>
        <v>93.75</v>
      </c>
      <c r="K231" s="45"/>
      <c r="L231" s="43">
        <f>AVERAGE(L232:L239)</f>
        <v>93.75</v>
      </c>
      <c r="M231" s="44"/>
      <c r="N231" s="43">
        <f>AVERAGE(N232:N239)</f>
        <v>93.75</v>
      </c>
      <c r="O231" s="42"/>
      <c r="P231" s="43">
        <f>AVERAGE(P232:P239)</f>
        <v>93.75</v>
      </c>
      <c r="Q231" s="42"/>
      <c r="R231" s="43">
        <f>AVERAGE(R232:R239)</f>
        <v>93.75</v>
      </c>
      <c r="S231" s="42"/>
    </row>
    <row r="232" spans="1:19" ht="195" x14ac:dyDescent="0.25">
      <c r="A232" s="4">
        <v>128</v>
      </c>
      <c r="B232" s="4"/>
      <c r="C232" s="4"/>
      <c r="D232" s="33" t="s">
        <v>275</v>
      </c>
      <c r="E232" s="33"/>
      <c r="F232" s="8" t="s">
        <v>274</v>
      </c>
      <c r="G232" s="8" t="s">
        <v>216</v>
      </c>
      <c r="H232" s="8" t="s">
        <v>273</v>
      </c>
      <c r="I232" s="8" t="s">
        <v>67</v>
      </c>
      <c r="J232" s="30">
        <v>100</v>
      </c>
      <c r="K232" s="30" t="s">
        <v>272</v>
      </c>
      <c r="L232" s="30">
        <v>100</v>
      </c>
      <c r="M232" s="52"/>
      <c r="N232" s="30">
        <v>100</v>
      </c>
      <c r="O232" s="30"/>
      <c r="P232" s="30">
        <v>100</v>
      </c>
      <c r="Q232" s="30"/>
      <c r="R232" s="30">
        <v>100</v>
      </c>
      <c r="S232" s="30"/>
    </row>
    <row r="233" spans="1:19" ht="60" x14ac:dyDescent="0.25">
      <c r="A233" s="4">
        <v>129</v>
      </c>
      <c r="B233" s="4"/>
      <c r="C233" s="4"/>
      <c r="D233" s="33" t="s">
        <v>271</v>
      </c>
      <c r="E233" s="33"/>
      <c r="F233" s="8" t="s">
        <v>270</v>
      </c>
      <c r="G233" s="8" t="s">
        <v>220</v>
      </c>
      <c r="H233" s="8" t="s">
        <v>269</v>
      </c>
      <c r="I233" s="8" t="s">
        <v>6</v>
      </c>
      <c r="J233" s="30">
        <v>100</v>
      </c>
      <c r="K233" s="30"/>
      <c r="L233" s="30">
        <v>100</v>
      </c>
      <c r="M233" s="52"/>
      <c r="N233" s="30">
        <v>100</v>
      </c>
      <c r="O233" s="30"/>
      <c r="P233" s="30">
        <v>100</v>
      </c>
      <c r="Q233" s="30"/>
      <c r="R233" s="30">
        <v>100</v>
      </c>
      <c r="S233" s="30"/>
    </row>
    <row r="234" spans="1:19" ht="409.5" x14ac:dyDescent="0.25">
      <c r="A234" s="4">
        <v>130</v>
      </c>
      <c r="B234" s="4"/>
      <c r="C234" s="4"/>
      <c r="D234" s="33" t="s">
        <v>268</v>
      </c>
      <c r="E234" s="33"/>
      <c r="F234" s="8" t="s">
        <v>267</v>
      </c>
      <c r="G234" s="8" t="s">
        <v>266</v>
      </c>
      <c r="H234" s="8" t="s">
        <v>265</v>
      </c>
      <c r="I234" s="8" t="s">
        <v>209</v>
      </c>
      <c r="J234" s="30">
        <v>100</v>
      </c>
      <c r="K234" s="30" t="s">
        <v>264</v>
      </c>
      <c r="L234" s="30">
        <v>100</v>
      </c>
      <c r="M234" s="30"/>
      <c r="N234" s="30">
        <v>100</v>
      </c>
      <c r="O234" s="30"/>
      <c r="P234" s="30">
        <v>100</v>
      </c>
      <c r="Q234" s="30"/>
      <c r="R234" s="30">
        <v>100</v>
      </c>
      <c r="S234" s="31"/>
    </row>
    <row r="235" spans="1:19" ht="199.5" x14ac:dyDescent="0.25">
      <c r="A235" s="4">
        <v>131</v>
      </c>
      <c r="B235" s="4"/>
      <c r="C235" s="4"/>
      <c r="D235" s="33" t="s">
        <v>263</v>
      </c>
      <c r="E235" s="33"/>
      <c r="F235" s="8" t="s">
        <v>262</v>
      </c>
      <c r="G235" s="8" t="s">
        <v>261</v>
      </c>
      <c r="H235" s="8" t="s">
        <v>220</v>
      </c>
      <c r="I235" s="8" t="s">
        <v>260</v>
      </c>
      <c r="J235" s="30">
        <v>100</v>
      </c>
      <c r="K235" s="51" t="s">
        <v>259</v>
      </c>
      <c r="L235" s="30">
        <v>100</v>
      </c>
      <c r="M235" s="52"/>
      <c r="N235" s="30">
        <v>100</v>
      </c>
      <c r="O235" s="30"/>
      <c r="P235" s="30">
        <v>100</v>
      </c>
      <c r="Q235" s="30"/>
      <c r="R235" s="30">
        <v>100</v>
      </c>
      <c r="S235" s="51"/>
    </row>
    <row r="236" spans="1:19" ht="315" x14ac:dyDescent="0.25">
      <c r="A236" s="4">
        <v>132</v>
      </c>
      <c r="B236" s="4"/>
      <c r="C236" s="4"/>
      <c r="D236" s="33" t="s">
        <v>258</v>
      </c>
      <c r="E236" s="33"/>
      <c r="F236" s="8" t="s">
        <v>257</v>
      </c>
      <c r="G236" s="8" t="s">
        <v>220</v>
      </c>
      <c r="H236" s="8" t="s">
        <v>256</v>
      </c>
      <c r="I236" s="8" t="s">
        <v>255</v>
      </c>
      <c r="J236" s="30">
        <v>50</v>
      </c>
      <c r="K236" s="30" t="s">
        <v>254</v>
      </c>
      <c r="L236" s="30">
        <v>50</v>
      </c>
      <c r="M236" s="31"/>
      <c r="N236" s="30">
        <v>50</v>
      </c>
      <c r="O236" s="31"/>
      <c r="P236" s="30">
        <v>50</v>
      </c>
      <c r="Q236" s="30"/>
      <c r="R236" s="30">
        <v>50</v>
      </c>
      <c r="S236" s="31"/>
    </row>
    <row r="237" spans="1:19" ht="180" x14ac:dyDescent="0.25">
      <c r="A237" s="4">
        <v>133</v>
      </c>
      <c r="B237" s="4"/>
      <c r="C237" s="4"/>
      <c r="D237" s="33" t="s">
        <v>253</v>
      </c>
      <c r="E237" s="33"/>
      <c r="F237" s="8" t="s">
        <v>252</v>
      </c>
      <c r="G237" s="8" t="s">
        <v>251</v>
      </c>
      <c r="H237" s="8" t="s">
        <v>250</v>
      </c>
      <c r="I237" s="8" t="s">
        <v>249</v>
      </c>
      <c r="J237" s="30">
        <v>100</v>
      </c>
      <c r="K237" s="30"/>
      <c r="L237" s="30">
        <v>100</v>
      </c>
      <c r="M237" s="31"/>
      <c r="N237" s="30">
        <v>100</v>
      </c>
      <c r="O237" s="31"/>
      <c r="P237" s="30">
        <v>100</v>
      </c>
      <c r="Q237" s="30"/>
      <c r="R237" s="30">
        <v>100</v>
      </c>
      <c r="S237" s="30"/>
    </row>
    <row r="238" spans="1:19" ht="135" x14ac:dyDescent="0.25">
      <c r="A238" s="4">
        <v>134</v>
      </c>
      <c r="B238" s="4"/>
      <c r="C238" s="4"/>
      <c r="D238" s="33" t="s">
        <v>248</v>
      </c>
      <c r="E238" s="33"/>
      <c r="F238" s="8" t="s">
        <v>247</v>
      </c>
      <c r="G238" s="8" t="s">
        <v>216</v>
      </c>
      <c r="H238" s="8" t="s">
        <v>100</v>
      </c>
      <c r="I238" s="8" t="s">
        <v>246</v>
      </c>
      <c r="J238" s="30">
        <v>100</v>
      </c>
      <c r="K238" s="30"/>
      <c r="L238" s="30">
        <v>100</v>
      </c>
      <c r="N238" s="30">
        <v>100</v>
      </c>
      <c r="P238" s="30">
        <v>100</v>
      </c>
      <c r="Q238" s="30"/>
      <c r="R238" s="30">
        <v>100</v>
      </c>
      <c r="S238" s="31"/>
    </row>
    <row r="239" spans="1:19" ht="285" x14ac:dyDescent="0.25">
      <c r="A239" s="4">
        <v>135</v>
      </c>
      <c r="B239" s="4"/>
      <c r="C239" s="4"/>
      <c r="D239" s="33" t="s">
        <v>245</v>
      </c>
      <c r="E239" s="33"/>
      <c r="F239" s="8" t="s">
        <v>244</v>
      </c>
      <c r="G239" s="8" t="s">
        <v>243</v>
      </c>
      <c r="H239" s="8" t="s">
        <v>242</v>
      </c>
      <c r="I239" s="8" t="s">
        <v>241</v>
      </c>
      <c r="J239" s="30">
        <v>100</v>
      </c>
      <c r="K239" s="30" t="s">
        <v>240</v>
      </c>
      <c r="L239" s="30">
        <v>100</v>
      </c>
      <c r="M239" s="30"/>
      <c r="N239" s="30">
        <v>100</v>
      </c>
      <c r="O239" s="30"/>
      <c r="P239" s="30">
        <v>100</v>
      </c>
      <c r="Q239" s="30"/>
      <c r="R239" s="30">
        <v>100</v>
      </c>
      <c r="S239" s="30"/>
    </row>
    <row r="240" spans="1:19" ht="120.75" x14ac:dyDescent="0.25">
      <c r="A240" s="49"/>
      <c r="B240" s="49"/>
      <c r="C240" s="50" t="s">
        <v>239</v>
      </c>
      <c r="D240" s="49"/>
      <c r="E240" s="48"/>
      <c r="F240" s="47" t="s">
        <v>238</v>
      </c>
      <c r="G240" s="46"/>
      <c r="H240" s="46"/>
      <c r="I240" s="46"/>
      <c r="J240" s="43">
        <f>AVERAGE(J241:J249)</f>
        <v>72.222222222222229</v>
      </c>
      <c r="K240" s="45"/>
      <c r="L240" s="43">
        <f>AVERAGE(L241:L249)</f>
        <v>72.222222222222229</v>
      </c>
      <c r="M240" s="44"/>
      <c r="N240" s="43">
        <f>AVERAGE(N241:N249)</f>
        <v>72.222222222222229</v>
      </c>
      <c r="O240" s="42"/>
      <c r="P240" s="43">
        <f>AVERAGE(P241:P249)</f>
        <v>72.222222222222229</v>
      </c>
      <c r="Q240" s="42"/>
      <c r="R240" s="43">
        <f>AVERAGE(R241:R249)</f>
        <v>72.222222222222229</v>
      </c>
      <c r="S240" s="42"/>
    </row>
    <row r="241" spans="1:25" ht="309.75" customHeight="1" x14ac:dyDescent="0.25">
      <c r="A241" s="4">
        <v>136</v>
      </c>
      <c r="B241" s="4"/>
      <c r="C241" s="4"/>
      <c r="D241" s="33" t="s">
        <v>237</v>
      </c>
      <c r="E241" s="33"/>
      <c r="F241" s="8" t="s">
        <v>236</v>
      </c>
      <c r="G241" s="8" t="s">
        <v>235</v>
      </c>
      <c r="H241" s="8" t="s">
        <v>234</v>
      </c>
      <c r="I241" s="8" t="s">
        <v>233</v>
      </c>
      <c r="J241" s="30">
        <v>100</v>
      </c>
      <c r="K241" s="30"/>
      <c r="L241" s="30">
        <v>100</v>
      </c>
      <c r="M241" s="31"/>
      <c r="N241" s="30">
        <v>100</v>
      </c>
      <c r="O241" s="31"/>
      <c r="P241" s="30">
        <v>100</v>
      </c>
      <c r="Q241" s="30"/>
      <c r="R241" s="30">
        <v>100</v>
      </c>
      <c r="S241" s="31"/>
    </row>
    <row r="242" spans="1:25" s="38" customFormat="1" ht="90" x14ac:dyDescent="0.25">
      <c r="A242" s="4">
        <v>137</v>
      </c>
      <c r="B242" s="37"/>
      <c r="C242" s="37"/>
      <c r="D242" s="41" t="s">
        <v>232</v>
      </c>
      <c r="E242" s="41"/>
      <c r="F242" s="40" t="s">
        <v>231</v>
      </c>
      <c r="G242" s="40" t="s">
        <v>227</v>
      </c>
      <c r="H242" s="40" t="s">
        <v>230</v>
      </c>
      <c r="I242" s="40" t="s">
        <v>6</v>
      </c>
      <c r="J242" s="30">
        <v>100</v>
      </c>
      <c r="K242" s="36"/>
      <c r="L242" s="36">
        <v>100</v>
      </c>
      <c r="M242" s="1"/>
      <c r="N242" s="39">
        <v>100</v>
      </c>
      <c r="O242" s="1"/>
      <c r="P242" s="36">
        <v>100</v>
      </c>
      <c r="Q242" s="36"/>
      <c r="R242" s="30">
        <v>100</v>
      </c>
      <c r="S242" s="30"/>
    </row>
    <row r="243" spans="1:25" ht="75" x14ac:dyDescent="0.25">
      <c r="A243" s="37">
        <v>138</v>
      </c>
      <c r="B243" s="4"/>
      <c r="C243" s="4"/>
      <c r="D243" s="33" t="s">
        <v>229</v>
      </c>
      <c r="E243" s="33"/>
      <c r="F243" s="8" t="s">
        <v>228</v>
      </c>
      <c r="G243" s="8" t="s">
        <v>227</v>
      </c>
      <c r="H243" s="8" t="s">
        <v>67</v>
      </c>
      <c r="I243" s="8" t="s">
        <v>209</v>
      </c>
      <c r="J243" s="30">
        <v>100</v>
      </c>
      <c r="K243" s="30"/>
      <c r="L243" s="30">
        <v>100</v>
      </c>
      <c r="M243" s="31"/>
      <c r="N243" s="30">
        <v>100</v>
      </c>
      <c r="O243" s="31"/>
      <c r="P243" s="30">
        <v>100</v>
      </c>
      <c r="Q243" s="30"/>
      <c r="R243" s="30">
        <v>100</v>
      </c>
      <c r="S243" s="30"/>
    </row>
    <row r="244" spans="1:25" ht="90" x14ac:dyDescent="0.25">
      <c r="A244" s="4">
        <v>139</v>
      </c>
      <c r="B244" s="4"/>
      <c r="C244" s="4"/>
      <c r="D244" s="33" t="s">
        <v>226</v>
      </c>
      <c r="E244" s="33"/>
      <c r="F244" s="8" t="s">
        <v>225</v>
      </c>
      <c r="G244" s="8" t="s">
        <v>220</v>
      </c>
      <c r="H244" s="8" t="s">
        <v>224</v>
      </c>
      <c r="I244" s="8" t="s">
        <v>223</v>
      </c>
      <c r="J244" s="30">
        <v>50</v>
      </c>
      <c r="K244" s="30"/>
      <c r="L244" s="30">
        <v>50</v>
      </c>
      <c r="N244" s="36">
        <v>50</v>
      </c>
      <c r="P244" s="30">
        <v>50</v>
      </c>
      <c r="Q244" s="30"/>
      <c r="R244" s="30">
        <v>50</v>
      </c>
      <c r="S244" s="31"/>
    </row>
    <row r="245" spans="1:25" ht="51.75" x14ac:dyDescent="0.25">
      <c r="A245" s="4">
        <v>140</v>
      </c>
      <c r="B245" s="4"/>
      <c r="C245" s="4"/>
      <c r="D245" s="33" t="s">
        <v>222</v>
      </c>
      <c r="E245" s="33"/>
      <c r="F245" s="8" t="s">
        <v>221</v>
      </c>
      <c r="G245" s="8" t="s">
        <v>220</v>
      </c>
      <c r="H245" s="8" t="s">
        <v>219</v>
      </c>
      <c r="I245" s="8" t="s">
        <v>6</v>
      </c>
      <c r="J245" s="30">
        <v>100</v>
      </c>
      <c r="K245" s="30"/>
      <c r="L245" s="30">
        <v>100</v>
      </c>
      <c r="M245" s="30"/>
      <c r="N245" s="30">
        <v>100</v>
      </c>
      <c r="O245" s="30"/>
      <c r="P245" s="30">
        <v>100</v>
      </c>
      <c r="Q245" s="35"/>
      <c r="R245" s="30">
        <v>100</v>
      </c>
      <c r="S245" s="30"/>
    </row>
    <row r="246" spans="1:25" ht="105" x14ac:dyDescent="0.25">
      <c r="A246" s="4">
        <v>141</v>
      </c>
      <c r="B246" s="4"/>
      <c r="C246" s="4"/>
      <c r="D246" s="33" t="s">
        <v>218</v>
      </c>
      <c r="E246" s="33"/>
      <c r="F246" s="8" t="s">
        <v>217</v>
      </c>
      <c r="G246" s="8" t="s">
        <v>216</v>
      </c>
      <c r="H246" s="8" t="s">
        <v>215</v>
      </c>
      <c r="I246" s="8" t="s">
        <v>6</v>
      </c>
      <c r="J246" s="30">
        <v>0</v>
      </c>
      <c r="K246" s="30"/>
      <c r="L246" s="30">
        <v>0</v>
      </c>
      <c r="M246" s="30"/>
      <c r="N246" s="30">
        <v>0</v>
      </c>
      <c r="O246" s="30"/>
      <c r="P246" s="30">
        <v>0</v>
      </c>
      <c r="Q246" s="35"/>
      <c r="R246" s="30">
        <v>0</v>
      </c>
      <c r="S246" s="30"/>
    </row>
    <row r="247" spans="1:25" ht="270" x14ac:dyDescent="0.25">
      <c r="A247" s="4">
        <v>142</v>
      </c>
      <c r="B247" s="4"/>
      <c r="C247" s="4"/>
      <c r="D247" s="33" t="s">
        <v>214</v>
      </c>
      <c r="E247" s="33"/>
      <c r="F247" s="8" t="s">
        <v>213</v>
      </c>
      <c r="G247" s="8" t="s">
        <v>204</v>
      </c>
      <c r="H247" s="8" t="s">
        <v>67</v>
      </c>
      <c r="I247" s="8" t="s">
        <v>209</v>
      </c>
      <c r="J247" s="30">
        <v>50</v>
      </c>
      <c r="K247" s="30" t="s">
        <v>212</v>
      </c>
      <c r="L247" s="30">
        <v>50</v>
      </c>
      <c r="M247" s="31"/>
      <c r="N247" s="30">
        <v>50</v>
      </c>
      <c r="O247" s="31"/>
      <c r="P247" s="30">
        <v>50</v>
      </c>
      <c r="Q247" s="30"/>
      <c r="R247" s="30">
        <v>50</v>
      </c>
      <c r="S247" s="30"/>
    </row>
    <row r="248" spans="1:25" ht="409.5" x14ac:dyDescent="0.25">
      <c r="A248" s="4">
        <v>143</v>
      </c>
      <c r="B248" s="4"/>
      <c r="C248" s="4"/>
      <c r="D248" s="33" t="s">
        <v>211</v>
      </c>
      <c r="E248" s="33"/>
      <c r="F248" s="8" t="s">
        <v>210</v>
      </c>
      <c r="G248" s="8" t="s">
        <v>204</v>
      </c>
      <c r="H248" s="8" t="s">
        <v>67</v>
      </c>
      <c r="I248" s="8" t="s">
        <v>209</v>
      </c>
      <c r="J248" s="30">
        <v>50</v>
      </c>
      <c r="K248" s="4" t="s">
        <v>208</v>
      </c>
      <c r="L248" s="30">
        <v>50</v>
      </c>
      <c r="M248" s="31"/>
      <c r="N248" s="30">
        <v>50</v>
      </c>
      <c r="O248" s="4" t="s">
        <v>208</v>
      </c>
      <c r="P248" s="30">
        <v>50</v>
      </c>
      <c r="Q248" s="30" t="s">
        <v>207</v>
      </c>
      <c r="R248" s="30">
        <v>50</v>
      </c>
      <c r="S248" s="34"/>
    </row>
    <row r="249" spans="1:25" ht="195" x14ac:dyDescent="0.25">
      <c r="A249" s="4">
        <v>144</v>
      </c>
      <c r="B249" s="4"/>
      <c r="C249" s="4"/>
      <c r="D249" s="33" t="s">
        <v>206</v>
      </c>
      <c r="E249" s="33"/>
      <c r="F249" s="8" t="s">
        <v>205</v>
      </c>
      <c r="G249" s="8" t="s">
        <v>204</v>
      </c>
      <c r="H249" s="8" t="s">
        <v>203</v>
      </c>
      <c r="I249" s="8" t="s">
        <v>43</v>
      </c>
      <c r="J249" s="30">
        <v>100</v>
      </c>
      <c r="K249" s="32" t="s">
        <v>202</v>
      </c>
      <c r="L249" s="30">
        <v>100</v>
      </c>
      <c r="M249" s="31"/>
      <c r="N249" s="30">
        <v>100</v>
      </c>
      <c r="O249" s="31"/>
      <c r="P249" s="30">
        <v>100</v>
      </c>
      <c r="Q249" s="30"/>
      <c r="R249" s="30">
        <v>100</v>
      </c>
      <c r="S249" s="30"/>
    </row>
    <row r="250" spans="1:25" s="17" customFormat="1" ht="30" x14ac:dyDescent="0.25">
      <c r="A250" s="20"/>
      <c r="B250" s="21" t="s">
        <v>201</v>
      </c>
      <c r="C250" s="20"/>
      <c r="D250" s="20"/>
      <c r="E250" s="20"/>
      <c r="F250" s="20" t="s">
        <v>200</v>
      </c>
      <c r="G250" s="20"/>
      <c r="H250" s="20"/>
      <c r="I250" s="20"/>
      <c r="J250" s="19">
        <f>AVERAGE(J251,J267,J283,J294)</f>
        <v>27.916666666666671</v>
      </c>
      <c r="K250" s="19"/>
      <c r="L250" s="19" t="e">
        <f>AVERAGE(L251,L270,L276,L288)</f>
        <v>#DIV/0!</v>
      </c>
      <c r="M250" s="18"/>
      <c r="N250" s="19" t="e">
        <f>AVERAGE(N251,N270,N276,N288)</f>
        <v>#DIV/0!</v>
      </c>
      <c r="O250" s="18"/>
      <c r="P250" s="19" t="e">
        <f>AVERAGE(P251,P270,P276,P288)</f>
        <v>#DIV/0!</v>
      </c>
      <c r="Q250" s="18"/>
      <c r="R250" s="19" t="e">
        <f>AVERAGE(R251,R270,R276,R288)</f>
        <v>#DIV/0!</v>
      </c>
      <c r="S250" s="18"/>
      <c r="T250" s="19" t="e">
        <f>AVERAGE(T251,T270,T276,T288)</f>
        <v>#DIV/0!</v>
      </c>
      <c r="U250" s="18"/>
      <c r="V250" s="19" t="e">
        <f>AVERAGE(V251,V270,V276,V288)</f>
        <v>#DIV/0!</v>
      </c>
      <c r="W250" s="18"/>
      <c r="X250" s="19" t="e">
        <f>AVERAGE(X251,X270,X276,X288)</f>
        <v>#DIV/0!</v>
      </c>
      <c r="Y250" s="18"/>
    </row>
    <row r="251" spans="1:25" s="17" customFormat="1" ht="34.5" x14ac:dyDescent="0.25">
      <c r="A251" s="20"/>
      <c r="B251" s="20"/>
      <c r="C251" s="21" t="s">
        <v>199</v>
      </c>
      <c r="D251" s="20"/>
      <c r="E251" s="20"/>
      <c r="F251" s="20" t="s">
        <v>198</v>
      </c>
      <c r="G251" s="20"/>
      <c r="H251" s="20"/>
      <c r="I251" s="20"/>
      <c r="J251" s="19">
        <f>AVERAGE(J252,J256,J260,J264:J266)</f>
        <v>50</v>
      </c>
      <c r="K251" s="19"/>
      <c r="L251" s="19" t="e">
        <f>AVERAGE(L256:L266)</f>
        <v>#DIV/0!</v>
      </c>
      <c r="M251" s="18"/>
      <c r="N251" s="19" t="e">
        <f>AVERAGE(N256:N266)</f>
        <v>#DIV/0!</v>
      </c>
      <c r="O251" s="18"/>
      <c r="P251" s="19" t="e">
        <f>AVERAGE(P256:P266)</f>
        <v>#DIV/0!</v>
      </c>
      <c r="Q251" s="18"/>
      <c r="R251" s="19" t="e">
        <f>AVERAGE(R256:R266)</f>
        <v>#DIV/0!</v>
      </c>
      <c r="S251" s="18"/>
      <c r="T251" s="19" t="e">
        <f>AVERAGE(T256:T266)</f>
        <v>#DIV/0!</v>
      </c>
      <c r="U251" s="18"/>
      <c r="V251" s="19" t="e">
        <f>AVERAGE(V256:V266)</f>
        <v>#DIV/0!</v>
      </c>
      <c r="W251" s="18"/>
      <c r="X251" s="19" t="e">
        <f>AVERAGE(X256:X266)</f>
        <v>#DIV/0!</v>
      </c>
      <c r="Y251" s="18"/>
    </row>
    <row r="252" spans="1:25" s="10" customFormat="1" ht="80.25" customHeight="1" x14ac:dyDescent="0.25">
      <c r="A252" s="16">
        <v>145</v>
      </c>
      <c r="B252" s="16"/>
      <c r="C252" s="15"/>
      <c r="D252" s="15" t="s">
        <v>197</v>
      </c>
      <c r="E252" s="24"/>
      <c r="F252" s="22" t="s">
        <v>196</v>
      </c>
      <c r="G252" s="13"/>
      <c r="H252" s="13"/>
      <c r="I252" s="13"/>
      <c r="J252" s="12">
        <f>AVERAGE(J253:J255)</f>
        <v>83.333333333333329</v>
      </c>
      <c r="K252" s="12"/>
      <c r="L252" s="12" t="e">
        <f>AVERAGE(L253:L256)</f>
        <v>#DIV/0!</v>
      </c>
      <c r="M252" s="11"/>
      <c r="N252" s="12" t="e">
        <f>AVERAGE(N253:N256)</f>
        <v>#DIV/0!</v>
      </c>
      <c r="O252" s="11"/>
      <c r="P252" s="12" t="e">
        <f>AVERAGE(P253:P256)</f>
        <v>#DIV/0!</v>
      </c>
      <c r="Q252" s="11"/>
      <c r="R252" s="12" t="e">
        <f>AVERAGE(R253:R256)</f>
        <v>#DIV/0!</v>
      </c>
      <c r="S252" s="11"/>
      <c r="T252" s="12" t="e">
        <f>AVERAGE(T253:T256)</f>
        <v>#DIV/0!</v>
      </c>
      <c r="U252" s="11"/>
      <c r="V252" s="12" t="e">
        <f>AVERAGE(V253:V256)</f>
        <v>#DIV/0!</v>
      </c>
      <c r="W252" s="11"/>
      <c r="X252" s="12" t="e">
        <f>AVERAGE(X253:X256)</f>
        <v>#DIV/0!</v>
      </c>
      <c r="Y252" s="11"/>
    </row>
    <row r="253" spans="1:25" s="3" customFormat="1" ht="312" customHeight="1" x14ac:dyDescent="0.25">
      <c r="A253" s="4" t="s">
        <v>195</v>
      </c>
      <c r="B253" s="4"/>
      <c r="C253" s="4"/>
      <c r="D253" s="4"/>
      <c r="E253" s="9" t="s">
        <v>194</v>
      </c>
      <c r="F253" s="8" t="s">
        <v>193</v>
      </c>
      <c r="G253" s="8" t="s">
        <v>170</v>
      </c>
      <c r="H253" s="8" t="s">
        <v>169</v>
      </c>
      <c r="I253" s="8" t="s">
        <v>168</v>
      </c>
      <c r="J253" s="27">
        <v>50</v>
      </c>
      <c r="K253" s="27" t="s">
        <v>192</v>
      </c>
      <c r="L253" s="26"/>
      <c r="M253" s="26"/>
      <c r="N253" s="26"/>
      <c r="O253" s="26"/>
      <c r="P253" s="26"/>
      <c r="Q253" s="26"/>
      <c r="R253" s="26"/>
      <c r="S253" s="26"/>
      <c r="T253" s="26"/>
      <c r="U253" s="26"/>
      <c r="V253" s="26"/>
      <c r="W253" s="26"/>
      <c r="X253" s="26"/>
      <c r="Y253" s="26"/>
    </row>
    <row r="254" spans="1:25" s="3" customFormat="1" ht="60" x14ac:dyDescent="0.25">
      <c r="A254" s="4" t="s">
        <v>191</v>
      </c>
      <c r="B254" s="4"/>
      <c r="C254" s="4"/>
      <c r="D254" s="4"/>
      <c r="E254" s="9" t="s">
        <v>190</v>
      </c>
      <c r="F254" s="28" t="s">
        <v>189</v>
      </c>
      <c r="G254" s="8" t="s">
        <v>163</v>
      </c>
      <c r="H254" s="8" t="s">
        <v>162</v>
      </c>
      <c r="I254" s="8" t="s">
        <v>161</v>
      </c>
      <c r="J254" s="27">
        <v>100</v>
      </c>
      <c r="K254" s="27"/>
      <c r="L254" s="26"/>
      <c r="M254" s="26"/>
      <c r="N254" s="26"/>
      <c r="O254" s="26"/>
      <c r="P254" s="26"/>
      <c r="Q254" s="26"/>
      <c r="R254" s="26"/>
      <c r="S254" s="26"/>
      <c r="T254" s="26"/>
      <c r="U254" s="26"/>
      <c r="V254" s="26"/>
      <c r="W254" s="26"/>
      <c r="X254" s="26"/>
      <c r="Y254" s="26"/>
    </row>
    <row r="255" spans="1:25" s="3" customFormat="1" ht="409.5" x14ac:dyDescent="0.25">
      <c r="A255" s="4" t="s">
        <v>188</v>
      </c>
      <c r="B255" s="4"/>
      <c r="C255" s="29"/>
      <c r="D255" s="29"/>
      <c r="E255" s="9" t="s">
        <v>187</v>
      </c>
      <c r="F255" s="8" t="s">
        <v>158</v>
      </c>
      <c r="G255" s="8" t="s">
        <v>157</v>
      </c>
      <c r="H255" s="8" t="s">
        <v>156</v>
      </c>
      <c r="I255" s="8" t="s">
        <v>155</v>
      </c>
      <c r="J255" s="7">
        <v>100</v>
      </c>
      <c r="K255" s="6" t="s">
        <v>154</v>
      </c>
      <c r="L255" s="5"/>
      <c r="M255" s="5"/>
      <c r="N255" s="5"/>
      <c r="O255" s="5"/>
      <c r="P255" s="5"/>
      <c r="Q255" s="5"/>
      <c r="R255" s="5"/>
      <c r="S255" s="5"/>
      <c r="T255" s="5"/>
      <c r="U255" s="5"/>
      <c r="V255" s="5"/>
      <c r="W255" s="5"/>
      <c r="X255" s="5"/>
      <c r="Y255" s="5"/>
    </row>
    <row r="256" spans="1:25" s="10" customFormat="1" ht="80.25" customHeight="1" x14ac:dyDescent="0.25">
      <c r="A256" s="16">
        <v>146</v>
      </c>
      <c r="B256" s="16"/>
      <c r="C256" s="15"/>
      <c r="D256" s="15" t="s">
        <v>186</v>
      </c>
      <c r="E256" s="24"/>
      <c r="F256" s="22" t="s">
        <v>185</v>
      </c>
      <c r="G256" s="13"/>
      <c r="H256" s="13"/>
      <c r="I256" s="13"/>
      <c r="J256" s="12">
        <f>AVERAGE(J257:J259)</f>
        <v>83.333333333333329</v>
      </c>
      <c r="K256" s="12"/>
      <c r="L256" s="12" t="e">
        <f>AVERAGE(L257:L263)</f>
        <v>#DIV/0!</v>
      </c>
      <c r="M256" s="11"/>
      <c r="N256" s="12" t="e">
        <f>AVERAGE(N257:N263)</f>
        <v>#DIV/0!</v>
      </c>
      <c r="O256" s="11"/>
      <c r="P256" s="12" t="e">
        <f>AVERAGE(P257:P263)</f>
        <v>#DIV/0!</v>
      </c>
      <c r="Q256" s="11"/>
      <c r="R256" s="12" t="e">
        <f>AVERAGE(R257:R263)</f>
        <v>#DIV/0!</v>
      </c>
      <c r="S256" s="11"/>
      <c r="T256" s="12" t="e">
        <f>AVERAGE(T257:T263)</f>
        <v>#DIV/0!</v>
      </c>
      <c r="U256" s="11"/>
      <c r="V256" s="12" t="e">
        <f>AVERAGE(V257:V263)</f>
        <v>#DIV/0!</v>
      </c>
      <c r="W256" s="11"/>
      <c r="X256" s="12" t="e">
        <f>AVERAGE(X257:X263)</f>
        <v>#DIV/0!</v>
      </c>
      <c r="Y256" s="11"/>
    </row>
    <row r="257" spans="1:25" s="3" customFormat="1" ht="312" customHeight="1" x14ac:dyDescent="0.25">
      <c r="A257" s="4" t="s">
        <v>184</v>
      </c>
      <c r="B257" s="4"/>
      <c r="C257" s="4"/>
      <c r="D257" s="4"/>
      <c r="E257" s="9" t="s">
        <v>183</v>
      </c>
      <c r="F257" s="8" t="s">
        <v>182</v>
      </c>
      <c r="G257" s="8" t="s">
        <v>170</v>
      </c>
      <c r="H257" s="8" t="s">
        <v>169</v>
      </c>
      <c r="I257" s="8" t="s">
        <v>168</v>
      </c>
      <c r="J257" s="27">
        <v>50</v>
      </c>
      <c r="K257" s="27" t="s">
        <v>181</v>
      </c>
      <c r="L257" s="26"/>
      <c r="M257" s="26"/>
      <c r="N257" s="26"/>
      <c r="O257" s="26"/>
      <c r="P257" s="26"/>
      <c r="Q257" s="26"/>
      <c r="R257" s="26"/>
      <c r="S257" s="26"/>
      <c r="T257" s="26"/>
      <c r="U257" s="26"/>
      <c r="V257" s="26"/>
      <c r="W257" s="26"/>
      <c r="X257" s="26"/>
      <c r="Y257" s="26"/>
    </row>
    <row r="258" spans="1:25" s="3" customFormat="1" ht="60" x14ac:dyDescent="0.25">
      <c r="A258" s="4" t="s">
        <v>180</v>
      </c>
      <c r="B258" s="4"/>
      <c r="C258" s="4"/>
      <c r="D258" s="4"/>
      <c r="E258" s="9" t="s">
        <v>179</v>
      </c>
      <c r="F258" s="28" t="s">
        <v>178</v>
      </c>
      <c r="G258" s="8" t="s">
        <v>163</v>
      </c>
      <c r="H258" s="8" t="s">
        <v>162</v>
      </c>
      <c r="I258" s="8" t="s">
        <v>161</v>
      </c>
      <c r="J258" s="27">
        <v>100</v>
      </c>
      <c r="K258" s="27"/>
      <c r="L258" s="26"/>
      <c r="M258" s="26"/>
      <c r="N258" s="26"/>
      <c r="O258" s="26"/>
      <c r="P258" s="26"/>
      <c r="Q258" s="26"/>
      <c r="R258" s="26"/>
      <c r="S258" s="26"/>
      <c r="T258" s="26"/>
      <c r="U258" s="26"/>
      <c r="V258" s="26"/>
      <c r="W258" s="26"/>
      <c r="X258" s="26"/>
      <c r="Y258" s="26"/>
    </row>
    <row r="259" spans="1:25" s="3" customFormat="1" ht="409.5" x14ac:dyDescent="0.25">
      <c r="A259" s="4" t="s">
        <v>177</v>
      </c>
      <c r="B259" s="4"/>
      <c r="C259" s="29"/>
      <c r="D259" s="29"/>
      <c r="E259" s="9" t="s">
        <v>176</v>
      </c>
      <c r="F259" s="8" t="s">
        <v>158</v>
      </c>
      <c r="G259" s="8" t="s">
        <v>157</v>
      </c>
      <c r="H259" s="8" t="s">
        <v>156</v>
      </c>
      <c r="I259" s="8" t="s">
        <v>155</v>
      </c>
      <c r="J259" s="7">
        <v>100</v>
      </c>
      <c r="K259" s="6" t="s">
        <v>154</v>
      </c>
      <c r="L259" s="5"/>
      <c r="M259" s="5"/>
      <c r="N259" s="5"/>
      <c r="O259" s="5"/>
      <c r="P259" s="5"/>
      <c r="Q259" s="5"/>
      <c r="R259" s="5"/>
      <c r="S259" s="5"/>
      <c r="T259" s="5"/>
      <c r="U259" s="5"/>
      <c r="V259" s="5"/>
      <c r="W259" s="5"/>
      <c r="X259" s="5"/>
      <c r="Y259" s="5"/>
    </row>
    <row r="260" spans="1:25" s="10" customFormat="1" ht="80.25" customHeight="1" x14ac:dyDescent="0.25">
      <c r="A260" s="16">
        <v>147</v>
      </c>
      <c r="B260" s="16"/>
      <c r="C260" s="15"/>
      <c r="D260" s="15" t="s">
        <v>175</v>
      </c>
      <c r="E260" s="24"/>
      <c r="F260" s="22" t="s">
        <v>174</v>
      </c>
      <c r="G260" s="13"/>
      <c r="H260" s="13"/>
      <c r="I260" s="13"/>
      <c r="J260" s="12">
        <f>AVERAGE(J261:J263)</f>
        <v>33.333333333333336</v>
      </c>
      <c r="K260" s="12"/>
      <c r="L260" s="12" t="e">
        <f>AVERAGE(L261:L270)</f>
        <v>#DIV/0!</v>
      </c>
      <c r="M260" s="11"/>
      <c r="N260" s="12" t="e">
        <f>AVERAGE(N261:N270)</f>
        <v>#DIV/0!</v>
      </c>
      <c r="O260" s="11"/>
      <c r="P260" s="12" t="e">
        <f>AVERAGE(P261:P270)</f>
        <v>#DIV/0!</v>
      </c>
      <c r="Q260" s="11"/>
      <c r="R260" s="12" t="e">
        <f>AVERAGE(R261:R270)</f>
        <v>#DIV/0!</v>
      </c>
      <c r="S260" s="11"/>
      <c r="T260" s="12" t="e">
        <f>AVERAGE(T261:T270)</f>
        <v>#DIV/0!</v>
      </c>
      <c r="U260" s="11"/>
      <c r="V260" s="12" t="e">
        <f>AVERAGE(V261:V270)</f>
        <v>#DIV/0!</v>
      </c>
      <c r="W260" s="11"/>
      <c r="X260" s="12" t="e">
        <f>AVERAGE(X261:X270)</f>
        <v>#DIV/0!</v>
      </c>
      <c r="Y260" s="11"/>
    </row>
    <row r="261" spans="1:25" s="3" customFormat="1" ht="312" customHeight="1" x14ac:dyDescent="0.25">
      <c r="A261" s="4" t="s">
        <v>173</v>
      </c>
      <c r="B261" s="4"/>
      <c r="C261" s="4"/>
      <c r="D261" s="4"/>
      <c r="E261" s="9" t="s">
        <v>172</v>
      </c>
      <c r="F261" s="8" t="s">
        <v>171</v>
      </c>
      <c r="G261" s="8" t="s">
        <v>170</v>
      </c>
      <c r="H261" s="8" t="s">
        <v>169</v>
      </c>
      <c r="I261" s="8" t="s">
        <v>168</v>
      </c>
      <c r="J261" s="27">
        <v>0</v>
      </c>
      <c r="K261" s="27" t="s">
        <v>167</v>
      </c>
      <c r="L261" s="26"/>
      <c r="M261" s="26"/>
      <c r="N261" s="26"/>
      <c r="O261" s="26"/>
      <c r="P261" s="26"/>
      <c r="Q261" s="26"/>
      <c r="R261" s="26"/>
      <c r="S261" s="26"/>
      <c r="T261" s="26"/>
      <c r="U261" s="26"/>
      <c r="V261" s="26"/>
      <c r="W261" s="26"/>
      <c r="X261" s="26"/>
      <c r="Y261" s="26"/>
    </row>
    <row r="262" spans="1:25" s="3" customFormat="1" ht="72" x14ac:dyDescent="0.25">
      <c r="A262" s="4" t="s">
        <v>166</v>
      </c>
      <c r="B262" s="4"/>
      <c r="C262" s="4"/>
      <c r="D262" s="4"/>
      <c r="E262" s="9" t="s">
        <v>165</v>
      </c>
      <c r="F262" s="28" t="s">
        <v>164</v>
      </c>
      <c r="G262" s="8" t="s">
        <v>163</v>
      </c>
      <c r="H262" s="8" t="s">
        <v>162</v>
      </c>
      <c r="I262" s="8" t="s">
        <v>161</v>
      </c>
      <c r="J262" s="27">
        <v>0</v>
      </c>
      <c r="K262" s="27"/>
      <c r="L262" s="26"/>
      <c r="M262" s="26"/>
      <c r="N262" s="26"/>
      <c r="O262" s="26"/>
      <c r="P262" s="26"/>
      <c r="Q262" s="26"/>
      <c r="R262" s="26"/>
      <c r="S262" s="26"/>
      <c r="T262" s="26"/>
      <c r="U262" s="26"/>
      <c r="V262" s="26"/>
      <c r="W262" s="26"/>
      <c r="X262" s="26"/>
      <c r="Y262" s="26"/>
    </row>
    <row r="263" spans="1:25" s="3" customFormat="1" ht="409.5" x14ac:dyDescent="0.25">
      <c r="A263" s="4" t="s">
        <v>160</v>
      </c>
      <c r="B263" s="4"/>
      <c r="C263" s="4"/>
      <c r="D263" s="4"/>
      <c r="E263" s="9" t="s">
        <v>159</v>
      </c>
      <c r="F263" s="8" t="s">
        <v>158</v>
      </c>
      <c r="G263" s="8" t="s">
        <v>157</v>
      </c>
      <c r="H263" s="8" t="s">
        <v>156</v>
      </c>
      <c r="I263" s="8" t="s">
        <v>155</v>
      </c>
      <c r="J263" s="7">
        <v>100</v>
      </c>
      <c r="K263" s="6" t="s">
        <v>154</v>
      </c>
      <c r="L263" s="5"/>
      <c r="M263" s="5"/>
      <c r="N263" s="5"/>
      <c r="O263" s="5"/>
      <c r="P263" s="5"/>
      <c r="Q263" s="5"/>
      <c r="R263" s="5"/>
      <c r="S263" s="5"/>
      <c r="T263" s="5"/>
      <c r="U263" s="5"/>
      <c r="V263" s="5"/>
      <c r="W263" s="5"/>
      <c r="X263" s="5"/>
      <c r="Y263" s="5"/>
    </row>
    <row r="264" spans="1:25" s="3" customFormat="1" ht="300" x14ac:dyDescent="0.25">
      <c r="A264" s="4">
        <v>148</v>
      </c>
      <c r="B264" s="4"/>
      <c r="C264" s="4"/>
      <c r="D264" s="9" t="s">
        <v>153</v>
      </c>
      <c r="E264" s="9"/>
      <c r="F264" s="8" t="s">
        <v>149</v>
      </c>
      <c r="G264" s="8" t="s">
        <v>148</v>
      </c>
      <c r="H264" s="8" t="s">
        <v>147</v>
      </c>
      <c r="I264" s="8" t="s">
        <v>55</v>
      </c>
      <c r="J264" s="7">
        <v>50</v>
      </c>
      <c r="K264" s="25" t="s">
        <v>151</v>
      </c>
      <c r="L264" s="5"/>
      <c r="M264" s="5"/>
      <c r="N264" s="5"/>
      <c r="O264" s="5"/>
      <c r="P264" s="5"/>
      <c r="Q264" s="5"/>
      <c r="R264" s="5"/>
      <c r="S264" s="5"/>
      <c r="T264" s="5"/>
      <c r="U264" s="5"/>
      <c r="V264" s="5"/>
      <c r="W264" s="5"/>
      <c r="X264" s="5"/>
      <c r="Y264" s="5"/>
    </row>
    <row r="265" spans="1:25" s="3" customFormat="1" ht="300" x14ac:dyDescent="0.25">
      <c r="A265" s="4">
        <v>149</v>
      </c>
      <c r="B265" s="4"/>
      <c r="C265" s="4"/>
      <c r="D265" s="9" t="s">
        <v>152</v>
      </c>
      <c r="E265" s="9"/>
      <c r="F265" s="8" t="s">
        <v>149</v>
      </c>
      <c r="G265" s="8" t="s">
        <v>148</v>
      </c>
      <c r="H265" s="8" t="s">
        <v>147</v>
      </c>
      <c r="I265" s="8" t="s">
        <v>55</v>
      </c>
      <c r="J265" s="7">
        <v>50</v>
      </c>
      <c r="K265" s="25" t="s">
        <v>151</v>
      </c>
      <c r="L265" s="5"/>
      <c r="M265" s="5"/>
      <c r="N265" s="5"/>
      <c r="O265" s="5"/>
      <c r="P265" s="5"/>
      <c r="Q265" s="5"/>
      <c r="R265" s="5"/>
      <c r="S265" s="5"/>
      <c r="T265" s="5"/>
      <c r="U265" s="5"/>
      <c r="V265" s="5"/>
      <c r="W265" s="5"/>
      <c r="X265" s="5"/>
      <c r="Y265" s="5"/>
    </row>
    <row r="266" spans="1:25" s="3" customFormat="1" ht="300" x14ac:dyDescent="0.25">
      <c r="A266" s="4">
        <v>150</v>
      </c>
      <c r="B266" s="4"/>
      <c r="C266" s="4"/>
      <c r="D266" s="9" t="s">
        <v>150</v>
      </c>
      <c r="E266" s="9"/>
      <c r="F266" s="8" t="s">
        <v>149</v>
      </c>
      <c r="G266" s="8" t="s">
        <v>148</v>
      </c>
      <c r="H266" s="8" t="s">
        <v>147</v>
      </c>
      <c r="I266" s="8" t="s">
        <v>55</v>
      </c>
      <c r="J266" s="7">
        <v>0</v>
      </c>
      <c r="K266" s="25" t="s">
        <v>146</v>
      </c>
      <c r="L266" s="5"/>
      <c r="M266" s="5"/>
      <c r="N266" s="5"/>
      <c r="O266" s="5"/>
      <c r="P266" s="5"/>
      <c r="Q266" s="5"/>
      <c r="R266" s="5"/>
      <c r="S266" s="5"/>
      <c r="T266" s="5"/>
      <c r="U266" s="5"/>
      <c r="V266" s="5"/>
      <c r="W266" s="5"/>
      <c r="X266" s="5"/>
      <c r="Y266" s="5"/>
    </row>
    <row r="267" spans="1:25" s="17" customFormat="1" ht="34.5" x14ac:dyDescent="0.25">
      <c r="A267" s="20"/>
      <c r="B267" s="20"/>
      <c r="C267" s="21" t="s">
        <v>145</v>
      </c>
      <c r="D267" s="20"/>
      <c r="E267" s="20"/>
      <c r="F267" s="20" t="s">
        <v>144</v>
      </c>
      <c r="G267" s="20"/>
      <c r="H267" s="20"/>
      <c r="I267" s="20"/>
      <c r="J267" s="19">
        <f>AVERAGE(J268,J269,J273,J277,J280)</f>
        <v>28.333333333333336</v>
      </c>
      <c r="K267" s="19"/>
      <c r="L267" s="19"/>
      <c r="M267" s="18"/>
      <c r="N267" s="19"/>
      <c r="O267" s="18"/>
      <c r="P267" s="19"/>
      <c r="Q267" s="18"/>
      <c r="R267" s="19"/>
      <c r="S267" s="18"/>
      <c r="T267" s="19"/>
      <c r="U267" s="18"/>
      <c r="V267" s="19"/>
      <c r="W267" s="18"/>
      <c r="X267" s="19"/>
      <c r="Y267" s="18"/>
    </row>
    <row r="268" spans="1:25" s="3" customFormat="1" ht="393.75" x14ac:dyDescent="0.25">
      <c r="A268" s="4">
        <v>151</v>
      </c>
      <c r="B268" s="4"/>
      <c r="C268" s="4"/>
      <c r="D268" s="9" t="s">
        <v>143</v>
      </c>
      <c r="E268" s="9"/>
      <c r="F268" s="8" t="s">
        <v>142</v>
      </c>
      <c r="G268" s="8" t="s">
        <v>14</v>
      </c>
      <c r="H268" s="8" t="s">
        <v>141</v>
      </c>
      <c r="I268" s="8" t="s">
        <v>55</v>
      </c>
      <c r="J268" s="7">
        <v>0</v>
      </c>
      <c r="K268" s="6" t="s">
        <v>140</v>
      </c>
      <c r="L268" s="5"/>
      <c r="M268" s="5"/>
      <c r="N268" s="5"/>
      <c r="O268" s="5"/>
      <c r="P268" s="5"/>
      <c r="Q268" s="5"/>
      <c r="R268" s="5"/>
      <c r="S268" s="5"/>
      <c r="T268" s="5"/>
      <c r="U268" s="5"/>
      <c r="V268" s="5"/>
      <c r="W268" s="5"/>
      <c r="X268" s="5"/>
      <c r="Y268" s="5"/>
    </row>
    <row r="269" spans="1:25" s="10" customFormat="1" ht="80.25" customHeight="1" x14ac:dyDescent="0.25">
      <c r="A269" s="16">
        <v>152</v>
      </c>
      <c r="B269" s="16"/>
      <c r="C269" s="15"/>
      <c r="D269" s="22" t="s">
        <v>139</v>
      </c>
      <c r="E269" s="22"/>
      <c r="F269" s="22" t="s">
        <v>138</v>
      </c>
      <c r="G269" s="13"/>
      <c r="H269" s="13"/>
      <c r="I269" s="13"/>
      <c r="J269" s="12">
        <f>AVERAGE(J270:J272)</f>
        <v>33.333333333333336</v>
      </c>
      <c r="K269" s="12"/>
      <c r="L269" s="12"/>
      <c r="M269" s="11"/>
      <c r="N269" s="12"/>
      <c r="O269" s="11"/>
      <c r="P269" s="12"/>
      <c r="Q269" s="11"/>
      <c r="R269" s="12"/>
      <c r="S269" s="11"/>
      <c r="T269" s="12"/>
      <c r="U269" s="11"/>
      <c r="V269" s="12"/>
      <c r="W269" s="11"/>
      <c r="X269" s="12"/>
      <c r="Y269" s="11"/>
    </row>
    <row r="270" spans="1:25" s="3" customFormat="1" ht="409.5" x14ac:dyDescent="0.25">
      <c r="A270" s="4" t="s">
        <v>137</v>
      </c>
      <c r="B270" s="4"/>
      <c r="C270" s="4"/>
      <c r="D270" s="4"/>
      <c r="E270" s="9" t="s">
        <v>127</v>
      </c>
      <c r="F270" s="8" t="s">
        <v>126</v>
      </c>
      <c r="G270" s="8" t="s">
        <v>125</v>
      </c>
      <c r="H270" s="8" t="s">
        <v>67</v>
      </c>
      <c r="I270" s="8" t="s">
        <v>43</v>
      </c>
      <c r="J270" s="7">
        <v>50</v>
      </c>
      <c r="K270" s="6" t="s">
        <v>136</v>
      </c>
      <c r="L270" s="5"/>
      <c r="M270" s="5"/>
      <c r="N270" s="5"/>
      <c r="O270" s="5"/>
      <c r="P270" s="5"/>
      <c r="Q270" s="5"/>
      <c r="R270" s="5"/>
      <c r="S270" s="5"/>
      <c r="T270" s="5"/>
      <c r="U270" s="5"/>
      <c r="V270" s="5"/>
      <c r="W270" s="5"/>
      <c r="X270" s="5"/>
      <c r="Y270" s="5"/>
    </row>
    <row r="271" spans="1:25" s="3" customFormat="1" ht="120" x14ac:dyDescent="0.25">
      <c r="A271" s="4" t="s">
        <v>135</v>
      </c>
      <c r="B271" s="4"/>
      <c r="C271" s="4"/>
      <c r="D271" s="4"/>
      <c r="E271" s="9" t="s">
        <v>122</v>
      </c>
      <c r="F271" s="8" t="s">
        <v>134</v>
      </c>
      <c r="G271" s="8" t="s">
        <v>120</v>
      </c>
      <c r="H271" s="8" t="s">
        <v>119</v>
      </c>
      <c r="I271" s="8" t="s">
        <v>118</v>
      </c>
      <c r="J271" s="7">
        <v>50</v>
      </c>
      <c r="K271" s="6" t="s">
        <v>133</v>
      </c>
      <c r="L271" s="5"/>
      <c r="M271" s="5"/>
      <c r="N271" s="5"/>
      <c r="O271" s="5"/>
      <c r="P271" s="5"/>
      <c r="Q271" s="5"/>
      <c r="R271" s="5"/>
      <c r="S271" s="5"/>
      <c r="T271" s="5"/>
      <c r="U271" s="5"/>
      <c r="V271" s="5"/>
      <c r="W271" s="5"/>
      <c r="X271" s="5"/>
      <c r="Y271" s="5"/>
    </row>
    <row r="272" spans="1:25" s="3" customFormat="1" ht="135" x14ac:dyDescent="0.25">
      <c r="A272" s="4" t="s">
        <v>132</v>
      </c>
      <c r="B272" s="4"/>
      <c r="C272" s="4"/>
      <c r="D272" s="4"/>
      <c r="E272" s="9" t="s">
        <v>115</v>
      </c>
      <c r="F272" s="8" t="s">
        <v>131</v>
      </c>
      <c r="G272" s="8" t="s">
        <v>101</v>
      </c>
      <c r="H272" s="8" t="s">
        <v>100</v>
      </c>
      <c r="I272" s="8" t="s">
        <v>67</v>
      </c>
      <c r="J272" s="7">
        <v>0</v>
      </c>
      <c r="K272" s="6" t="s">
        <v>130</v>
      </c>
      <c r="L272" s="5"/>
      <c r="M272" s="5"/>
      <c r="N272" s="5"/>
      <c r="O272" s="5"/>
      <c r="P272" s="5"/>
      <c r="Q272" s="5"/>
      <c r="R272" s="5"/>
      <c r="S272" s="5"/>
      <c r="T272" s="5"/>
      <c r="U272" s="5"/>
      <c r="V272" s="5"/>
      <c r="W272" s="5"/>
      <c r="X272" s="5"/>
      <c r="Y272" s="5"/>
    </row>
    <row r="273" spans="1:25" s="10" customFormat="1" ht="80.25" customHeight="1" x14ac:dyDescent="0.25">
      <c r="A273" s="16">
        <v>153</v>
      </c>
      <c r="B273" s="16"/>
      <c r="C273" s="15"/>
      <c r="D273" s="22" t="s">
        <v>129</v>
      </c>
      <c r="E273" s="22"/>
      <c r="F273" s="22" t="s">
        <v>129</v>
      </c>
      <c r="G273" s="13"/>
      <c r="H273" s="13"/>
      <c r="I273" s="13"/>
      <c r="J273" s="12">
        <f>AVERAGE(J274:J276)</f>
        <v>33.333333333333336</v>
      </c>
      <c r="K273" s="12"/>
      <c r="L273" s="12"/>
      <c r="M273" s="11"/>
      <c r="N273" s="12"/>
      <c r="O273" s="11"/>
      <c r="P273" s="12"/>
      <c r="Q273" s="11"/>
      <c r="R273" s="12"/>
      <c r="S273" s="11"/>
      <c r="T273" s="12"/>
      <c r="U273" s="11"/>
      <c r="V273" s="12"/>
      <c r="W273" s="11"/>
      <c r="X273" s="12"/>
      <c r="Y273" s="11"/>
    </row>
    <row r="274" spans="1:25" s="3" customFormat="1" ht="180" x14ac:dyDescent="0.25">
      <c r="A274" s="4" t="s">
        <v>128</v>
      </c>
      <c r="B274" s="4"/>
      <c r="C274" s="4"/>
      <c r="D274" s="4"/>
      <c r="E274" s="9" t="s">
        <v>127</v>
      </c>
      <c r="F274" s="8" t="s">
        <v>126</v>
      </c>
      <c r="G274" s="8" t="s">
        <v>125</v>
      </c>
      <c r="H274" s="8" t="s">
        <v>67</v>
      </c>
      <c r="I274" s="8" t="s">
        <v>43</v>
      </c>
      <c r="J274" s="7">
        <v>50</v>
      </c>
      <c r="K274" s="6" t="s">
        <v>124</v>
      </c>
      <c r="L274" s="5"/>
      <c r="M274" s="5"/>
      <c r="N274" s="5"/>
      <c r="O274" s="5"/>
      <c r="P274" s="5"/>
      <c r="Q274" s="5"/>
      <c r="R274" s="5"/>
      <c r="S274" s="5"/>
      <c r="T274" s="5"/>
      <c r="U274" s="5"/>
      <c r="V274" s="5"/>
      <c r="W274" s="5"/>
      <c r="X274" s="5"/>
      <c r="Y274" s="5"/>
    </row>
    <row r="275" spans="1:25" s="3" customFormat="1" ht="105" x14ac:dyDescent="0.25">
      <c r="A275" s="4" t="s">
        <v>123</v>
      </c>
      <c r="B275" s="4"/>
      <c r="C275" s="4"/>
      <c r="D275" s="4"/>
      <c r="E275" s="9" t="s">
        <v>122</v>
      </c>
      <c r="F275" s="8" t="s">
        <v>121</v>
      </c>
      <c r="G275" s="8" t="s">
        <v>120</v>
      </c>
      <c r="H275" s="8" t="s">
        <v>119</v>
      </c>
      <c r="I275" s="8" t="s">
        <v>118</v>
      </c>
      <c r="J275" s="7">
        <v>50</v>
      </c>
      <c r="K275" s="6" t="s">
        <v>117</v>
      </c>
      <c r="L275" s="5"/>
      <c r="M275" s="5"/>
      <c r="N275" s="5"/>
      <c r="O275" s="5"/>
      <c r="P275" s="5"/>
      <c r="Q275" s="5"/>
      <c r="R275" s="5"/>
      <c r="S275" s="5"/>
      <c r="T275" s="5"/>
      <c r="U275" s="5"/>
      <c r="V275" s="5"/>
      <c r="W275" s="5"/>
      <c r="X275" s="5"/>
      <c r="Y275" s="5"/>
    </row>
    <row r="276" spans="1:25" s="3" customFormat="1" ht="135" x14ac:dyDescent="0.25">
      <c r="A276" s="4" t="s">
        <v>116</v>
      </c>
      <c r="B276" s="4"/>
      <c r="C276" s="4"/>
      <c r="D276" s="4"/>
      <c r="E276" s="9" t="s">
        <v>115</v>
      </c>
      <c r="F276" s="8" t="s">
        <v>114</v>
      </c>
      <c r="G276" s="8" t="s">
        <v>101</v>
      </c>
      <c r="H276" s="8" t="s">
        <v>100</v>
      </c>
      <c r="I276" s="8" t="s">
        <v>67</v>
      </c>
      <c r="J276" s="7">
        <v>0</v>
      </c>
      <c r="K276" s="6" t="s">
        <v>113</v>
      </c>
      <c r="L276" s="5"/>
      <c r="M276" s="5"/>
      <c r="N276" s="5"/>
      <c r="O276" s="5"/>
      <c r="P276" s="5"/>
      <c r="Q276" s="5"/>
      <c r="R276" s="5"/>
      <c r="S276" s="5"/>
      <c r="T276" s="5"/>
      <c r="U276" s="5"/>
      <c r="V276" s="5"/>
      <c r="W276" s="5"/>
      <c r="X276" s="5"/>
      <c r="Y276" s="5"/>
    </row>
    <row r="277" spans="1:25" s="10" customFormat="1" ht="80.25" customHeight="1" x14ac:dyDescent="0.25">
      <c r="A277" s="16">
        <v>154</v>
      </c>
      <c r="B277" s="16"/>
      <c r="C277" s="15"/>
      <c r="D277" s="15" t="s">
        <v>112</v>
      </c>
      <c r="E277" s="24"/>
      <c r="F277" s="22" t="s">
        <v>109</v>
      </c>
      <c r="G277" s="13"/>
      <c r="H277" s="13"/>
      <c r="I277" s="13"/>
      <c r="J277" s="12">
        <f>AVERAGE(J278:J279)</f>
        <v>0</v>
      </c>
      <c r="K277" s="12"/>
      <c r="L277" s="12"/>
      <c r="M277" s="11"/>
      <c r="N277" s="12"/>
      <c r="O277" s="11"/>
      <c r="P277" s="12"/>
      <c r="Q277" s="11"/>
      <c r="R277" s="12"/>
      <c r="S277" s="11"/>
      <c r="T277" s="12"/>
      <c r="U277" s="11"/>
      <c r="V277" s="12"/>
      <c r="W277" s="11"/>
      <c r="X277" s="12"/>
      <c r="Y277" s="11"/>
    </row>
    <row r="278" spans="1:25" s="3" customFormat="1" ht="225" x14ac:dyDescent="0.25">
      <c r="A278" s="4" t="s">
        <v>111</v>
      </c>
      <c r="B278" s="4"/>
      <c r="C278" s="4"/>
      <c r="D278" s="4"/>
      <c r="E278" s="9" t="s">
        <v>110</v>
      </c>
      <c r="F278" s="8" t="s">
        <v>109</v>
      </c>
      <c r="G278" s="8" t="s">
        <v>108</v>
      </c>
      <c r="H278" s="8" t="s">
        <v>107</v>
      </c>
      <c r="I278" s="8" t="s">
        <v>106</v>
      </c>
      <c r="J278" s="7">
        <v>0</v>
      </c>
      <c r="K278" s="6" t="s">
        <v>105</v>
      </c>
      <c r="L278" s="5"/>
      <c r="M278" s="5"/>
      <c r="N278" s="5"/>
      <c r="O278" s="5"/>
      <c r="P278" s="5"/>
      <c r="Q278" s="5"/>
      <c r="R278" s="5"/>
      <c r="S278" s="5"/>
      <c r="T278" s="5"/>
      <c r="U278" s="5"/>
      <c r="V278" s="5"/>
      <c r="W278" s="5"/>
      <c r="X278" s="5"/>
      <c r="Y278" s="5"/>
    </row>
    <row r="279" spans="1:25" s="3" customFormat="1" ht="135" x14ac:dyDescent="0.25">
      <c r="A279" s="4" t="s">
        <v>104</v>
      </c>
      <c r="B279" s="4"/>
      <c r="C279" s="4"/>
      <c r="D279" s="4"/>
      <c r="E279" s="9" t="s">
        <v>103</v>
      </c>
      <c r="F279" s="8" t="s">
        <v>102</v>
      </c>
      <c r="G279" s="8" t="s">
        <v>101</v>
      </c>
      <c r="H279" s="8" t="s">
        <v>100</v>
      </c>
      <c r="I279" s="8" t="s">
        <v>67</v>
      </c>
      <c r="J279" s="7"/>
      <c r="K279" s="6"/>
      <c r="L279" s="5"/>
      <c r="M279" s="5"/>
      <c r="N279" s="5"/>
      <c r="O279" s="5"/>
      <c r="P279" s="5"/>
      <c r="Q279" s="5"/>
      <c r="R279" s="5"/>
      <c r="S279" s="5"/>
      <c r="T279" s="5"/>
      <c r="U279" s="5"/>
      <c r="V279" s="5"/>
      <c r="W279" s="5"/>
      <c r="X279" s="5"/>
      <c r="Y279" s="5"/>
    </row>
    <row r="280" spans="1:25" s="10" customFormat="1" ht="80.25" customHeight="1" x14ac:dyDescent="0.25">
      <c r="A280" s="16">
        <v>155</v>
      </c>
      <c r="B280" s="16"/>
      <c r="C280" s="15"/>
      <c r="D280" s="23" t="s">
        <v>99</v>
      </c>
      <c r="E280" s="23"/>
      <c r="F280" s="22" t="s">
        <v>99</v>
      </c>
      <c r="G280" s="13"/>
      <c r="H280" s="13"/>
      <c r="I280" s="13"/>
      <c r="J280" s="12">
        <f>AVERAGE(J281:J282)</f>
        <v>75</v>
      </c>
      <c r="K280" s="12"/>
      <c r="L280" s="12"/>
      <c r="M280" s="11"/>
      <c r="N280" s="12"/>
      <c r="O280" s="11"/>
      <c r="P280" s="12"/>
      <c r="Q280" s="11"/>
      <c r="R280" s="12"/>
      <c r="S280" s="11"/>
      <c r="T280" s="12"/>
      <c r="U280" s="11"/>
      <c r="V280" s="12"/>
      <c r="W280" s="11"/>
      <c r="X280" s="12"/>
      <c r="Y280" s="11"/>
    </row>
    <row r="281" spans="1:25" s="3" customFormat="1" ht="90" x14ac:dyDescent="0.25">
      <c r="A281" s="4" t="s">
        <v>98</v>
      </c>
      <c r="B281" s="4"/>
      <c r="C281" s="4"/>
      <c r="D281" s="4"/>
      <c r="E281" s="9" t="s">
        <v>97</v>
      </c>
      <c r="F281" s="8" t="s">
        <v>96</v>
      </c>
      <c r="G281" s="8" t="s">
        <v>95</v>
      </c>
      <c r="H281" s="8" t="s">
        <v>94</v>
      </c>
      <c r="I281" s="8" t="s">
        <v>93</v>
      </c>
      <c r="J281" s="7">
        <v>50</v>
      </c>
      <c r="K281" s="6"/>
      <c r="L281" s="5"/>
      <c r="M281" s="5"/>
      <c r="N281" s="5"/>
      <c r="O281" s="5"/>
      <c r="P281" s="5"/>
      <c r="Q281" s="5"/>
      <c r="R281" s="5"/>
      <c r="S281" s="5"/>
      <c r="T281" s="5"/>
      <c r="U281" s="5"/>
      <c r="V281" s="5"/>
      <c r="W281" s="5"/>
      <c r="X281" s="5"/>
      <c r="Y281" s="5"/>
    </row>
    <row r="282" spans="1:25" s="3" customFormat="1" ht="105" x14ac:dyDescent="0.25">
      <c r="A282" s="4" t="s">
        <v>92</v>
      </c>
      <c r="B282" s="4"/>
      <c r="C282" s="4"/>
      <c r="D282" s="4"/>
      <c r="E282" s="9" t="s">
        <v>91</v>
      </c>
      <c r="F282" s="8" t="s">
        <v>90</v>
      </c>
      <c r="G282" s="8" t="s">
        <v>89</v>
      </c>
      <c r="H282" s="8" t="s">
        <v>88</v>
      </c>
      <c r="I282" s="8" t="s">
        <v>87</v>
      </c>
      <c r="J282" s="7">
        <v>100</v>
      </c>
      <c r="K282" s="6"/>
      <c r="L282" s="5"/>
      <c r="M282" s="5"/>
      <c r="N282" s="5"/>
      <c r="O282" s="5"/>
      <c r="P282" s="5"/>
      <c r="Q282" s="5"/>
      <c r="R282" s="5"/>
      <c r="S282" s="5"/>
      <c r="T282" s="5"/>
      <c r="U282" s="5"/>
      <c r="V282" s="5"/>
      <c r="W282" s="5"/>
      <c r="X282" s="5"/>
      <c r="Y282" s="5"/>
    </row>
    <row r="283" spans="1:25" s="17" customFormat="1" ht="45" x14ac:dyDescent="0.25">
      <c r="A283" s="20"/>
      <c r="B283" s="20"/>
      <c r="C283" s="21" t="s">
        <v>86</v>
      </c>
      <c r="D283" s="20"/>
      <c r="E283" s="20"/>
      <c r="F283" s="20" t="s">
        <v>85</v>
      </c>
      <c r="G283" s="20"/>
      <c r="H283" s="20"/>
      <c r="I283" s="20"/>
      <c r="J283" s="19">
        <f>AVERAGE(J284,J287,J288,J289,J290,J291)</f>
        <v>0</v>
      </c>
      <c r="K283" s="19"/>
      <c r="L283" s="19" t="e">
        <f>AVERAGE(L289:L302)</f>
        <v>#DIV/0!</v>
      </c>
      <c r="M283" s="18"/>
      <c r="N283" s="19" t="e">
        <f>AVERAGE(N289:N302)</f>
        <v>#DIV/0!</v>
      </c>
      <c r="O283" s="18"/>
      <c r="P283" s="19" t="e">
        <f>AVERAGE(P289:P302)</f>
        <v>#DIV/0!</v>
      </c>
      <c r="Q283" s="18"/>
      <c r="R283" s="19" t="e">
        <f>AVERAGE(R289:R302)</f>
        <v>#DIV/0!</v>
      </c>
      <c r="S283" s="18"/>
      <c r="T283" s="19" t="e">
        <f>AVERAGE(T289:T302)</f>
        <v>#DIV/0!</v>
      </c>
      <c r="U283" s="18"/>
      <c r="V283" s="19" t="e">
        <f>AVERAGE(V289:V302)</f>
        <v>#DIV/0!</v>
      </c>
      <c r="W283" s="18"/>
      <c r="X283" s="19" t="e">
        <f>AVERAGE(X289:X302)</f>
        <v>#DIV/0!</v>
      </c>
      <c r="Y283" s="18"/>
    </row>
    <row r="284" spans="1:25" s="10" customFormat="1" ht="80.25" customHeight="1" x14ac:dyDescent="0.25">
      <c r="A284" s="16">
        <v>156</v>
      </c>
      <c r="B284" s="16"/>
      <c r="C284" s="15"/>
      <c r="D284" s="15" t="s">
        <v>84</v>
      </c>
      <c r="E284" s="15"/>
      <c r="F284" s="14" t="s">
        <v>84</v>
      </c>
      <c r="G284" s="13"/>
      <c r="H284" s="13"/>
      <c r="I284" s="13"/>
      <c r="J284" s="12">
        <f>AVERAGE(J285:J286)</f>
        <v>0</v>
      </c>
      <c r="K284" s="12"/>
      <c r="L284" s="12"/>
      <c r="M284" s="11"/>
      <c r="N284" s="12"/>
      <c r="O284" s="11"/>
      <c r="P284" s="12"/>
      <c r="Q284" s="11"/>
      <c r="R284" s="12"/>
      <c r="S284" s="11"/>
      <c r="T284" s="12"/>
      <c r="U284" s="11"/>
      <c r="V284" s="12"/>
      <c r="W284" s="11"/>
      <c r="X284" s="12"/>
      <c r="Y284" s="11"/>
    </row>
    <row r="285" spans="1:25" s="3" customFormat="1" ht="168.75" x14ac:dyDescent="0.25">
      <c r="A285" s="4" t="s">
        <v>83</v>
      </c>
      <c r="B285" s="4"/>
      <c r="C285" s="4"/>
      <c r="D285" s="4"/>
      <c r="E285" s="9" t="s">
        <v>82</v>
      </c>
      <c r="F285" s="8" t="s">
        <v>81</v>
      </c>
      <c r="G285" s="8" t="s">
        <v>80</v>
      </c>
      <c r="H285" s="8" t="s">
        <v>79</v>
      </c>
      <c r="I285" s="8" t="s">
        <v>78</v>
      </c>
      <c r="J285" s="7">
        <v>0</v>
      </c>
      <c r="K285" s="6" t="s">
        <v>77</v>
      </c>
      <c r="L285" s="5"/>
      <c r="M285" s="5"/>
      <c r="N285" s="5"/>
      <c r="O285" s="5"/>
      <c r="P285" s="5"/>
      <c r="Q285" s="5"/>
      <c r="R285" s="5"/>
      <c r="S285" s="5"/>
      <c r="T285" s="5"/>
      <c r="U285" s="5"/>
      <c r="V285" s="5"/>
      <c r="W285" s="5"/>
      <c r="X285" s="5"/>
      <c r="Y285" s="5"/>
    </row>
    <row r="286" spans="1:25" s="3" customFormat="1" ht="258.75" x14ac:dyDescent="0.25">
      <c r="A286" s="4" t="s">
        <v>76</v>
      </c>
      <c r="B286" s="4"/>
      <c r="C286" s="4"/>
      <c r="D286" s="4"/>
      <c r="E286" s="9" t="s">
        <v>75</v>
      </c>
      <c r="F286" s="8" t="s">
        <v>74</v>
      </c>
      <c r="G286" s="8" t="s">
        <v>73</v>
      </c>
      <c r="H286" s="8" t="s">
        <v>72</v>
      </c>
      <c r="I286" s="8" t="s">
        <v>71</v>
      </c>
      <c r="J286" s="7"/>
      <c r="K286" s="6" t="s">
        <v>70</v>
      </c>
      <c r="L286" s="5"/>
      <c r="M286" s="5"/>
      <c r="N286" s="5"/>
      <c r="O286" s="5"/>
      <c r="P286" s="5"/>
      <c r="Q286" s="5"/>
      <c r="R286" s="5"/>
      <c r="S286" s="5"/>
      <c r="T286" s="5"/>
      <c r="U286" s="5"/>
      <c r="V286" s="5"/>
      <c r="W286" s="5"/>
      <c r="X286" s="5"/>
      <c r="Y286" s="5"/>
    </row>
    <row r="287" spans="1:25" s="3" customFormat="1" ht="225" x14ac:dyDescent="0.25">
      <c r="A287" s="4">
        <v>157</v>
      </c>
      <c r="B287" s="4"/>
      <c r="C287" s="4"/>
      <c r="D287" s="9" t="s">
        <v>69</v>
      </c>
      <c r="E287" s="9"/>
      <c r="F287" s="8" t="s">
        <v>68</v>
      </c>
      <c r="G287" s="8" t="s">
        <v>14</v>
      </c>
      <c r="H287" s="8" t="s">
        <v>67</v>
      </c>
      <c r="I287" s="8" t="s">
        <v>55</v>
      </c>
      <c r="J287" s="7">
        <v>0</v>
      </c>
      <c r="K287" s="6" t="s">
        <v>66</v>
      </c>
      <c r="L287" s="5"/>
      <c r="M287" s="5"/>
      <c r="N287" s="5"/>
      <c r="O287" s="5"/>
      <c r="P287" s="5"/>
      <c r="Q287" s="5"/>
      <c r="R287" s="5"/>
      <c r="S287" s="5"/>
      <c r="T287" s="5"/>
      <c r="U287" s="5"/>
      <c r="V287" s="5"/>
      <c r="W287" s="5"/>
      <c r="X287" s="5"/>
      <c r="Y287" s="5"/>
    </row>
    <row r="288" spans="1:25" s="3" customFormat="1" ht="120" x14ac:dyDescent="0.25">
      <c r="A288" s="4">
        <v>158</v>
      </c>
      <c r="B288" s="4"/>
      <c r="C288" s="4"/>
      <c r="D288" s="9" t="s">
        <v>65</v>
      </c>
      <c r="E288" s="9"/>
      <c r="F288" s="8" t="s">
        <v>64</v>
      </c>
      <c r="G288" s="8" t="s">
        <v>57</v>
      </c>
      <c r="H288" s="8" t="s">
        <v>56</v>
      </c>
      <c r="I288" s="8" t="s">
        <v>55</v>
      </c>
      <c r="J288" s="7">
        <v>0</v>
      </c>
      <c r="K288" s="6"/>
      <c r="L288" s="5"/>
      <c r="M288" s="5"/>
      <c r="N288" s="5"/>
      <c r="O288" s="5"/>
      <c r="P288" s="5"/>
      <c r="Q288" s="5"/>
      <c r="R288" s="5"/>
      <c r="S288" s="5"/>
      <c r="T288" s="5"/>
      <c r="U288" s="5"/>
      <c r="V288" s="5"/>
      <c r="W288" s="5"/>
      <c r="X288" s="5"/>
      <c r="Y288" s="5"/>
    </row>
    <row r="289" spans="1:25" s="3" customFormat="1" ht="330" x14ac:dyDescent="0.25">
      <c r="A289" s="4">
        <v>159</v>
      </c>
      <c r="B289" s="4"/>
      <c r="C289" s="4"/>
      <c r="D289" s="9" t="s">
        <v>63</v>
      </c>
      <c r="E289" s="9"/>
      <c r="F289" s="8" t="s">
        <v>62</v>
      </c>
      <c r="G289" s="8" t="s">
        <v>61</v>
      </c>
      <c r="H289" s="8" t="s">
        <v>31</v>
      </c>
      <c r="I289" s="8" t="s">
        <v>43</v>
      </c>
      <c r="J289" s="7">
        <v>0</v>
      </c>
      <c r="K289" s="6" t="s">
        <v>60</v>
      </c>
      <c r="L289" s="5"/>
      <c r="M289" s="5"/>
      <c r="N289" s="5"/>
      <c r="O289" s="5"/>
      <c r="P289" s="5"/>
      <c r="Q289" s="5"/>
      <c r="R289" s="5"/>
      <c r="S289" s="5"/>
      <c r="T289" s="5"/>
      <c r="U289" s="5"/>
      <c r="V289" s="5"/>
      <c r="W289" s="5"/>
      <c r="X289" s="5"/>
      <c r="Y289" s="5"/>
    </row>
    <row r="290" spans="1:25" s="3" customFormat="1" ht="165" x14ac:dyDescent="0.25">
      <c r="A290" s="4">
        <v>160</v>
      </c>
      <c r="B290" s="4"/>
      <c r="C290" s="4"/>
      <c r="D290" s="9" t="s">
        <v>59</v>
      </c>
      <c r="E290" s="9"/>
      <c r="F290" s="8" t="s">
        <v>58</v>
      </c>
      <c r="G290" s="8" t="s">
        <v>57</v>
      </c>
      <c r="H290" s="8" t="s">
        <v>56</v>
      </c>
      <c r="I290" s="8" t="s">
        <v>55</v>
      </c>
      <c r="J290" s="7">
        <v>0</v>
      </c>
      <c r="K290" s="6"/>
      <c r="L290" s="5"/>
      <c r="M290" s="5"/>
      <c r="N290" s="5"/>
      <c r="O290" s="5"/>
      <c r="P290" s="5"/>
      <c r="Q290" s="5"/>
      <c r="R290" s="5"/>
      <c r="S290" s="5"/>
      <c r="T290" s="5"/>
      <c r="U290" s="5"/>
      <c r="V290" s="5"/>
      <c r="W290" s="5"/>
      <c r="X290" s="5"/>
      <c r="Y290" s="5"/>
    </row>
    <row r="291" spans="1:25" s="10" customFormat="1" ht="80.25" customHeight="1" x14ac:dyDescent="0.25">
      <c r="A291" s="16">
        <v>161</v>
      </c>
      <c r="B291" s="16"/>
      <c r="C291" s="15"/>
      <c r="D291" s="15" t="s">
        <v>54</v>
      </c>
      <c r="E291" s="15"/>
      <c r="F291" s="14" t="s">
        <v>54</v>
      </c>
      <c r="G291" s="13"/>
      <c r="H291" s="13"/>
      <c r="I291" s="13"/>
      <c r="J291" s="12">
        <f>AVERAGE(J292:J293)</f>
        <v>0</v>
      </c>
      <c r="K291" s="12"/>
      <c r="L291" s="12"/>
      <c r="M291" s="11"/>
      <c r="N291" s="12"/>
      <c r="O291" s="11"/>
      <c r="P291" s="12"/>
      <c r="Q291" s="11"/>
      <c r="R291" s="12"/>
      <c r="S291" s="11"/>
      <c r="T291" s="12"/>
      <c r="U291" s="11"/>
      <c r="V291" s="12"/>
      <c r="W291" s="11"/>
      <c r="X291" s="12"/>
      <c r="Y291" s="11"/>
    </row>
    <row r="292" spans="1:25" s="3" customFormat="1" ht="105" x14ac:dyDescent="0.25">
      <c r="A292" s="4" t="s">
        <v>53</v>
      </c>
      <c r="B292" s="4"/>
      <c r="C292" s="4"/>
      <c r="D292" s="4"/>
      <c r="E292" s="9" t="s">
        <v>52</v>
      </c>
      <c r="F292" s="8" t="s">
        <v>51</v>
      </c>
      <c r="G292" s="8" t="s">
        <v>50</v>
      </c>
      <c r="H292" s="8" t="s">
        <v>49</v>
      </c>
      <c r="I292" s="8" t="s">
        <v>48</v>
      </c>
      <c r="J292" s="7">
        <v>0</v>
      </c>
      <c r="K292" s="6"/>
      <c r="L292" s="5"/>
      <c r="M292" s="5"/>
      <c r="N292" s="5"/>
      <c r="O292" s="5"/>
      <c r="P292" s="5"/>
      <c r="Q292" s="5"/>
      <c r="R292" s="5"/>
      <c r="S292" s="5"/>
      <c r="T292" s="5"/>
      <c r="U292" s="5"/>
      <c r="V292" s="5"/>
      <c r="W292" s="5"/>
      <c r="X292" s="5"/>
      <c r="Y292" s="5"/>
    </row>
    <row r="293" spans="1:25" s="3" customFormat="1" ht="225" x14ac:dyDescent="0.25">
      <c r="A293" s="4" t="s">
        <v>47</v>
      </c>
      <c r="B293" s="4"/>
      <c r="C293" s="4"/>
      <c r="D293" s="4"/>
      <c r="E293" s="9" t="s">
        <v>46</v>
      </c>
      <c r="F293" s="8" t="s">
        <v>45</v>
      </c>
      <c r="G293" s="8" t="s">
        <v>44</v>
      </c>
      <c r="H293" s="8" t="s">
        <v>31</v>
      </c>
      <c r="I293" s="8" t="s">
        <v>43</v>
      </c>
      <c r="J293" s="7">
        <v>0</v>
      </c>
      <c r="K293" s="6"/>
      <c r="L293" s="5"/>
      <c r="M293" s="5"/>
      <c r="N293" s="5"/>
      <c r="O293" s="5"/>
      <c r="P293" s="5"/>
      <c r="Q293" s="5"/>
      <c r="R293" s="5"/>
      <c r="S293" s="5"/>
      <c r="T293" s="5"/>
      <c r="U293" s="5"/>
      <c r="V293" s="5"/>
      <c r="W293" s="5"/>
      <c r="X293" s="5"/>
      <c r="Y293" s="5"/>
    </row>
    <row r="294" spans="1:25" s="17" customFormat="1" ht="45" x14ac:dyDescent="0.25">
      <c r="A294" s="20"/>
      <c r="B294" s="20"/>
      <c r="C294" s="21" t="s">
        <v>42</v>
      </c>
      <c r="D294" s="20"/>
      <c r="E294" s="20"/>
      <c r="F294" s="20" t="s">
        <v>41</v>
      </c>
      <c r="G294" s="20"/>
      <c r="H294" s="20"/>
      <c r="I294" s="20"/>
      <c r="J294" s="19">
        <f>AVERAGE(J295:J300)</f>
        <v>33.333333333333336</v>
      </c>
      <c r="K294" s="19"/>
      <c r="L294" s="19" t="e">
        <f>AVERAGE(L301:L313)</f>
        <v>#DIV/0!</v>
      </c>
      <c r="M294" s="18"/>
      <c r="N294" s="19" t="e">
        <f>AVERAGE(N301:N313)</f>
        <v>#DIV/0!</v>
      </c>
      <c r="O294" s="18"/>
      <c r="P294" s="19" t="e">
        <f>AVERAGE(P301:P313)</f>
        <v>#DIV/0!</v>
      </c>
      <c r="Q294" s="18"/>
      <c r="R294" s="19" t="e">
        <f>AVERAGE(R301:R313)</f>
        <v>#DIV/0!</v>
      </c>
      <c r="S294" s="18"/>
      <c r="T294" s="19" t="e">
        <f>AVERAGE(T301:T313)</f>
        <v>#DIV/0!</v>
      </c>
      <c r="U294" s="18"/>
      <c r="V294" s="19" t="e">
        <f>AVERAGE(V301:V313)</f>
        <v>#DIV/0!</v>
      </c>
      <c r="W294" s="18"/>
      <c r="X294" s="19" t="e">
        <f>AVERAGE(X301:X313)</f>
        <v>#DIV/0!</v>
      </c>
      <c r="Y294" s="18"/>
    </row>
    <row r="295" spans="1:25" s="3" customFormat="1" ht="157.5" x14ac:dyDescent="0.25">
      <c r="A295" s="4">
        <v>162</v>
      </c>
      <c r="B295" s="4"/>
      <c r="C295" s="4"/>
      <c r="D295" s="9" t="s">
        <v>40</v>
      </c>
      <c r="E295" s="9"/>
      <c r="F295" s="8" t="s">
        <v>39</v>
      </c>
      <c r="G295" s="8" t="s">
        <v>38</v>
      </c>
      <c r="H295" s="8" t="s">
        <v>37</v>
      </c>
      <c r="I295" s="8" t="s">
        <v>36</v>
      </c>
      <c r="J295" s="7">
        <v>100</v>
      </c>
      <c r="K295" s="6" t="s">
        <v>35</v>
      </c>
      <c r="L295" s="5"/>
      <c r="M295" s="5"/>
      <c r="N295" s="5"/>
      <c r="O295" s="5"/>
      <c r="P295" s="5"/>
      <c r="Q295" s="5"/>
      <c r="R295" s="5"/>
      <c r="S295" s="5"/>
      <c r="T295" s="5"/>
      <c r="U295" s="5"/>
      <c r="V295" s="5"/>
      <c r="W295" s="5"/>
      <c r="X295" s="5"/>
      <c r="Y295" s="5"/>
    </row>
    <row r="296" spans="1:25" s="3" customFormat="1" ht="240" x14ac:dyDescent="0.25">
      <c r="A296" s="4">
        <v>163</v>
      </c>
      <c r="B296" s="4"/>
      <c r="C296" s="4"/>
      <c r="D296" s="9" t="s">
        <v>34</v>
      </c>
      <c r="E296" s="9"/>
      <c r="F296" s="8" t="s">
        <v>33</v>
      </c>
      <c r="G296" s="8" t="s">
        <v>32</v>
      </c>
      <c r="H296" s="8" t="s">
        <v>31</v>
      </c>
      <c r="I296" s="8" t="s">
        <v>30</v>
      </c>
      <c r="J296" s="7">
        <v>100</v>
      </c>
      <c r="K296" s="6" t="s">
        <v>29</v>
      </c>
      <c r="L296" s="5"/>
      <c r="M296" s="5"/>
      <c r="N296" s="5"/>
      <c r="O296" s="5"/>
      <c r="P296" s="5"/>
      <c r="Q296" s="5"/>
      <c r="R296" s="5"/>
      <c r="S296" s="5"/>
      <c r="T296" s="5"/>
      <c r="U296" s="5"/>
      <c r="V296" s="5"/>
      <c r="W296" s="5"/>
      <c r="X296" s="5"/>
      <c r="Y296" s="5"/>
    </row>
    <row r="297" spans="1:25" s="3" customFormat="1" ht="315" x14ac:dyDescent="0.25">
      <c r="A297" s="4">
        <v>164</v>
      </c>
      <c r="B297" s="4"/>
      <c r="C297" s="4"/>
      <c r="D297" s="9" t="s">
        <v>28</v>
      </c>
      <c r="E297" s="9"/>
      <c r="F297" s="8" t="s">
        <v>27</v>
      </c>
      <c r="G297" s="8" t="s">
        <v>26</v>
      </c>
      <c r="H297" s="8" t="s">
        <v>25</v>
      </c>
      <c r="I297" s="8" t="s">
        <v>24</v>
      </c>
      <c r="J297" s="7">
        <v>0</v>
      </c>
      <c r="K297" s="6" t="s">
        <v>23</v>
      </c>
      <c r="L297" s="5"/>
      <c r="M297" s="5"/>
      <c r="N297" s="5"/>
      <c r="O297" s="5"/>
      <c r="P297" s="5"/>
      <c r="Q297" s="5"/>
      <c r="R297" s="5"/>
      <c r="S297" s="5"/>
      <c r="T297" s="5"/>
      <c r="U297" s="5"/>
      <c r="V297" s="5"/>
      <c r="W297" s="5"/>
      <c r="X297" s="5"/>
      <c r="Y297" s="5"/>
    </row>
    <row r="298" spans="1:25" s="3" customFormat="1" ht="315" x14ac:dyDescent="0.25">
      <c r="A298" s="4">
        <v>165</v>
      </c>
      <c r="B298" s="4"/>
      <c r="C298" s="4"/>
      <c r="D298" s="9" t="s">
        <v>22</v>
      </c>
      <c r="E298" s="9"/>
      <c r="F298" s="8" t="s">
        <v>21</v>
      </c>
      <c r="G298" s="8" t="s">
        <v>20</v>
      </c>
      <c r="H298" s="8" t="s">
        <v>19</v>
      </c>
      <c r="I298" s="8" t="s">
        <v>18</v>
      </c>
      <c r="J298" s="7">
        <v>0</v>
      </c>
      <c r="K298" s="6" t="s">
        <v>17</v>
      </c>
      <c r="L298" s="5"/>
      <c r="M298" s="5"/>
      <c r="N298" s="5"/>
      <c r="O298" s="5"/>
      <c r="P298" s="5"/>
      <c r="Q298" s="5"/>
      <c r="R298" s="5"/>
      <c r="S298" s="5"/>
      <c r="T298" s="5"/>
      <c r="U298" s="5"/>
      <c r="V298" s="5"/>
      <c r="W298" s="5"/>
      <c r="X298" s="5"/>
      <c r="Y298" s="5"/>
    </row>
    <row r="299" spans="1:25" s="3" customFormat="1" ht="90" x14ac:dyDescent="0.25">
      <c r="A299" s="4">
        <v>166</v>
      </c>
      <c r="B299" s="4"/>
      <c r="C299" s="4"/>
      <c r="D299" s="9" t="s">
        <v>16</v>
      </c>
      <c r="E299" s="9"/>
      <c r="F299" s="8" t="s">
        <v>15</v>
      </c>
      <c r="G299" s="8" t="s">
        <v>14</v>
      </c>
      <c r="H299" s="8" t="s">
        <v>13</v>
      </c>
      <c r="I299" s="8" t="s">
        <v>12</v>
      </c>
      <c r="J299" s="7">
        <v>0</v>
      </c>
      <c r="K299" s="6"/>
      <c r="L299" s="5"/>
      <c r="M299" s="5"/>
      <c r="N299" s="5"/>
      <c r="O299" s="5"/>
      <c r="P299" s="5"/>
      <c r="Q299" s="5"/>
      <c r="R299" s="5"/>
      <c r="S299" s="5"/>
      <c r="T299" s="5"/>
      <c r="U299" s="5"/>
      <c r="V299" s="5"/>
      <c r="W299" s="5"/>
      <c r="X299" s="5"/>
      <c r="Y299" s="5"/>
    </row>
    <row r="300" spans="1:25" s="10" customFormat="1" ht="80.25" customHeight="1" x14ac:dyDescent="0.25">
      <c r="A300" s="16">
        <v>167</v>
      </c>
      <c r="B300" s="16"/>
      <c r="C300" s="15"/>
      <c r="D300" s="15" t="s">
        <v>11</v>
      </c>
      <c r="E300" s="15"/>
      <c r="F300" s="14" t="s">
        <v>11</v>
      </c>
      <c r="G300" s="13"/>
      <c r="H300" s="13"/>
      <c r="I300" s="13"/>
      <c r="J300" s="12">
        <f>AVERAGE(J301:J302)</f>
        <v>0</v>
      </c>
      <c r="K300" s="12"/>
      <c r="L300" s="12"/>
      <c r="M300" s="11"/>
      <c r="N300" s="12"/>
      <c r="O300" s="11"/>
      <c r="P300" s="12"/>
      <c r="Q300" s="11"/>
      <c r="R300" s="12"/>
      <c r="S300" s="11"/>
      <c r="T300" s="12"/>
      <c r="U300" s="11"/>
      <c r="V300" s="12"/>
      <c r="W300" s="11"/>
      <c r="X300" s="12"/>
      <c r="Y300" s="11"/>
    </row>
    <row r="301" spans="1:25" s="3" customFormat="1" ht="330" x14ac:dyDescent="0.25">
      <c r="A301" s="4" t="s">
        <v>10</v>
      </c>
      <c r="B301" s="4"/>
      <c r="C301" s="4"/>
      <c r="D301" s="4"/>
      <c r="E301" s="9" t="s">
        <v>9</v>
      </c>
      <c r="F301" s="8" t="s">
        <v>8</v>
      </c>
      <c r="G301" s="8" t="s">
        <v>7</v>
      </c>
      <c r="H301" s="8" t="s">
        <v>1</v>
      </c>
      <c r="I301" s="8" t="s">
        <v>6</v>
      </c>
      <c r="J301" s="7">
        <v>0</v>
      </c>
      <c r="K301" s="6"/>
      <c r="L301" s="5"/>
      <c r="M301" s="5"/>
      <c r="N301" s="5"/>
      <c r="O301" s="5"/>
      <c r="P301" s="5"/>
      <c r="Q301" s="5"/>
      <c r="R301" s="5"/>
      <c r="S301" s="5"/>
      <c r="T301" s="5"/>
      <c r="U301" s="5"/>
      <c r="V301" s="5"/>
      <c r="W301" s="5"/>
      <c r="X301" s="5"/>
      <c r="Y301" s="5"/>
    </row>
    <row r="302" spans="1:25" s="3" customFormat="1" ht="120" x14ac:dyDescent="0.25">
      <c r="A302" s="4" t="s">
        <v>5</v>
      </c>
      <c r="B302" s="4"/>
      <c r="C302" s="4"/>
      <c r="D302" s="4"/>
      <c r="E302" s="9" t="s">
        <v>4</v>
      </c>
      <c r="F302" s="8" t="s">
        <v>3</v>
      </c>
      <c r="G302" s="8" t="s">
        <v>2</v>
      </c>
      <c r="H302" s="8" t="s">
        <v>1</v>
      </c>
      <c r="I302" s="8" t="s">
        <v>0</v>
      </c>
      <c r="J302" s="7">
        <v>0</v>
      </c>
      <c r="K302" s="6"/>
      <c r="L302" s="5"/>
      <c r="M302" s="5"/>
      <c r="N302" s="5"/>
      <c r="O302" s="5"/>
      <c r="P302" s="5"/>
      <c r="Q302" s="5"/>
      <c r="R302" s="5"/>
      <c r="S302" s="5"/>
      <c r="T302" s="5"/>
      <c r="U302" s="5"/>
      <c r="V302" s="5"/>
      <c r="W302" s="5"/>
      <c r="X302" s="5"/>
      <c r="Y302" s="5"/>
    </row>
    <row r="303" spans="1:25" x14ac:dyDescent="0.25">
      <c r="K303" s="2"/>
    </row>
    <row r="304" spans="1:25" x14ac:dyDescent="0.25">
      <c r="K304" s="2"/>
    </row>
    <row r="305" spans="11:11" x14ac:dyDescent="0.25">
      <c r="K305" s="2"/>
    </row>
    <row r="306" spans="11:11" x14ac:dyDescent="0.25">
      <c r="K306" s="2"/>
    </row>
    <row r="307" spans="11:11" x14ac:dyDescent="0.25">
      <c r="K307" s="2"/>
    </row>
    <row r="308" spans="11:11" x14ac:dyDescent="0.25">
      <c r="K308" s="2"/>
    </row>
    <row r="309" spans="11:11" x14ac:dyDescent="0.25">
      <c r="K309" s="2"/>
    </row>
    <row r="310" spans="11:11" x14ac:dyDescent="0.25">
      <c r="K310" s="2"/>
    </row>
    <row r="311" spans="11:11" x14ac:dyDescent="0.25">
      <c r="K311" s="2"/>
    </row>
    <row r="312" spans="11:11" x14ac:dyDescent="0.25">
      <c r="K312" s="2"/>
    </row>
    <row r="313" spans="11:11" x14ac:dyDescent="0.25">
      <c r="K313" s="2"/>
    </row>
    <row r="314" spans="11:11" x14ac:dyDescent="0.25">
      <c r="K314" s="2"/>
    </row>
    <row r="315" spans="11:11" x14ac:dyDescent="0.25">
      <c r="K315" s="2"/>
    </row>
    <row r="316" spans="11:11" x14ac:dyDescent="0.25">
      <c r="K316" s="2"/>
    </row>
    <row r="317" spans="11:11" x14ac:dyDescent="0.25">
      <c r="K317" s="2"/>
    </row>
    <row r="318" spans="11:11" x14ac:dyDescent="0.25">
      <c r="K318" s="2"/>
    </row>
    <row r="319" spans="11:11" x14ac:dyDescent="0.25">
      <c r="K319" s="2"/>
    </row>
    <row r="320" spans="11:11" x14ac:dyDescent="0.25">
      <c r="K320" s="2"/>
    </row>
    <row r="321" spans="11:11" x14ac:dyDescent="0.25">
      <c r="K321" s="2"/>
    </row>
    <row r="322" spans="11:11" x14ac:dyDescent="0.25">
      <c r="K322" s="2"/>
    </row>
    <row r="323" spans="11:11" x14ac:dyDescent="0.25">
      <c r="K323" s="2"/>
    </row>
  </sheetData>
  <hyperlinks>
    <hyperlink ref="K16" r:id="rId1" display="http://mail.nacid.bg/newdesign/kap/index.php?id=6"/>
  </hyperlinks>
  <pageMargins left="0.7" right="0.7" top="0.75" bottom="0.75" header="0.3" footer="0.3"/>
  <pageSetup paperSize="9" scale="39"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BG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2015-06-04T11:39:18Z</dcterms:created>
  <dcterms:modified xsi:type="dcterms:W3CDTF">2015-06-04T13:30:40Z</dcterms:modified>
</cp:coreProperties>
</file>