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BE"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J81" i="1"/>
  <c r="L81" i="1"/>
  <c r="R81" i="1"/>
  <c r="T81" i="1"/>
  <c r="J83" i="1"/>
  <c r="L83" i="1"/>
  <c r="N83" i="1"/>
  <c r="N81" i="1" s="1"/>
  <c r="P83" i="1"/>
  <c r="P81" i="1" s="1"/>
  <c r="R83" i="1"/>
  <c r="T83" i="1"/>
  <c r="J91" i="1"/>
  <c r="L91" i="1"/>
  <c r="N91" i="1"/>
  <c r="N90" i="1" s="1"/>
  <c r="P91" i="1"/>
  <c r="P90" i="1" s="1"/>
  <c r="R91" i="1"/>
  <c r="T91" i="1"/>
  <c r="J94" i="1"/>
  <c r="J90" i="1" s="1"/>
  <c r="L94" i="1"/>
  <c r="L90" i="1" s="1"/>
  <c r="N94" i="1"/>
  <c r="P94" i="1"/>
  <c r="R94" i="1"/>
  <c r="R90" i="1" s="1"/>
  <c r="T94" i="1"/>
  <c r="T90" i="1" s="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L217" i="1"/>
  <c r="T217" i="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T251" i="1" l="1"/>
  <c r="T250" i="1" s="1"/>
  <c r="T252" i="1"/>
  <c r="L252" i="1"/>
  <c r="L251" i="1"/>
  <c r="L250" i="1" s="1"/>
  <c r="L176" i="1"/>
  <c r="L146" i="1"/>
  <c r="T106" i="1"/>
  <c r="L73" i="1"/>
  <c r="X30" i="1"/>
  <c r="X4" i="1" s="1"/>
  <c r="P30" i="1"/>
  <c r="R251" i="1"/>
  <c r="R250" i="1" s="1"/>
  <c r="R252" i="1"/>
  <c r="R176" i="1"/>
  <c r="J176" i="1"/>
  <c r="R146" i="1"/>
  <c r="J146" i="1"/>
  <c r="R106" i="1"/>
  <c r="J106" i="1"/>
  <c r="J4" i="1" s="1"/>
  <c r="J73" i="1"/>
  <c r="N73" i="1"/>
  <c r="V30" i="1"/>
  <c r="V4" i="1" s="1"/>
  <c r="N30" i="1"/>
  <c r="N4" i="1" s="1"/>
  <c r="X251" i="1"/>
  <c r="X250" i="1" s="1"/>
  <c r="X252" i="1"/>
  <c r="P251" i="1"/>
  <c r="P250" i="1" s="1"/>
  <c r="P252" i="1"/>
  <c r="X176" i="1"/>
  <c r="P176" i="1"/>
  <c r="X146" i="1"/>
  <c r="P146" i="1"/>
  <c r="P4" i="1" s="1"/>
  <c r="X106" i="1"/>
  <c r="P106" i="1"/>
  <c r="T73" i="1"/>
  <c r="T30" i="1"/>
  <c r="T4" i="1" s="1"/>
  <c r="L30" i="1"/>
  <c r="L2" i="1" s="1"/>
  <c r="L4" i="1"/>
  <c r="T176" i="1"/>
  <c r="T146" i="1"/>
  <c r="L106" i="1"/>
  <c r="P73" i="1"/>
  <c r="P2" i="1" s="1"/>
  <c r="V251" i="1"/>
  <c r="V250" i="1" s="1"/>
  <c r="V252" i="1"/>
  <c r="N251" i="1"/>
  <c r="N250" i="1" s="1"/>
  <c r="N252" i="1"/>
  <c r="J250" i="1"/>
  <c r="J3" i="1" s="1"/>
  <c r="V176" i="1"/>
  <c r="N176" i="1"/>
  <c r="V146" i="1"/>
  <c r="N146" i="1"/>
  <c r="N2" i="1" s="1"/>
  <c r="V106" i="1"/>
  <c r="N106" i="1"/>
  <c r="R73" i="1"/>
  <c r="R30" i="1"/>
  <c r="R2" i="1" s="1"/>
  <c r="J30" i="1"/>
  <c r="R4" i="1"/>
  <c r="J2" i="1"/>
</calcChain>
</file>

<file path=xl/sharedStrings.xml><?xml version="1.0" encoding="utf-8"?>
<sst xmlns="http://schemas.openxmlformats.org/spreadsheetml/2006/main" count="1639" uniqueCount="1212">
  <si>
    <t xml:space="preserve">All non-Belgian residents, from EU27 and outside the EU27, have a right to vote at local level. To vote at national level, non-EU27 residents need to have a legal permit to stay in Belgium and be legally in Belgium for at least 5 years. They should sign a declaration in which they accept to respect the Constitution, the Belgian laws and the International Convention of Human Rights. After being registered as voter, they may participate to the election similarly to Belgian citizens and being candidate for local elections. 
Note: although there is no formal consultation, NGO’s and CSO’s regularly publish position papers before the elections or when the circumstances require a reaction. 
Source: Foreigner Office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</si>
  <si>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</si>
  <si>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</si>
  <si>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</si>
  <si>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</si>
  <si>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</si>
  <si>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</si>
  <si>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(Extract retrieved from Dauvrin, Derluyn et al 2012). 
A steering committee was commissioned by one General Director at the Ministry of Public Health. This steering committee was composed of three researchers and two civil servants from the Ministry of Public Health. The steering committee conducted the project, organised the panel meetings, invited the experts, and drafted the report. The steering committee also produced a review of the existing situation in relation to migration and health in Belgium, as well as in other countries, to provide a documentary background for the discussion.
The steering committee invited several experts in the field of health and migration in Belgium to take part in the panel. Experts cited by the five members of the steering committee were contacted and asked to join the core group of ETHEALTH. Four experts refused to participate, either due to lack of time or because they did not consider themselves to be experts. They were replaced by other experts on the list. Twenty-one experts finally constituted the panel. The panel was made up of 8 men and 13 women. Four experts were from migrant backgrounds, 13 experts had French as their preferred national language. Table 1 displays the qualifications and current positions of the ETHEALH experts
At the Interministerial Conference on Health it was decided that a research project on ethnic monitoring in health and health care would be submitted to the KCE (Knowledge centre for Health). The SPF health has submitted this research proposal in September 2014. 
Note : It was a one-shot project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</si>
  <si>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</si>
  <si>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</si>
  <si>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</si>
  <si>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</si>
  <si>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</si>
  <si>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</si>
  <si>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</si>
  <si>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</si>
  <si>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</si>
  <si>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</si>
  <si>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</si>
  <si>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</si>
  <si>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</si>
  <si>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</si>
  <si>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</si>
  <si>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</si>
  <si>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If the same topic concerns several federal entities, such as health, an Interministerial conference could be organised (it was done for the Mental Health Services Reform, after the publication of recommendations for intercultural care and for the Reform of Health Care for Elders)</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</si>
  <si>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</si>
  <si>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</si>
  <si>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</si>
  <si>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</si>
  <si>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</si>
  <si>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Fonds Wetenschappelijk Onderzoek FWO (for the Flemish community)
Fonds de la recherche scientifique – FNRS (for the French community) 
INNOVIRIS – Brussels Institute for Research and Innovation
King Baudouin Foundation 
Houtman Funds 
Federal Expertise Center for Health Care (include migration and health in the call for projects) 
BELSPO (Belgian Federal Ministry of Scientific Research) 
Responsible level: federal, communities (3), and regions (3)
Note: some funding bodies call for research projects but do not specify the topics, other funding bodies support specific researches on migrants
+ some federal ministries may call for tenders related to migration and/or health 
+ some NGO may fund research on migration and/or health, e.g. Médecins du Monde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</si>
  <si>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</si>
  <si>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</si>
  <si>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</si>
  <si>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</si>
  <si>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</si>
  <si>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Information about migrant status, country of origin or ethnicity is occasionally included in data regarding health. In the next Health Interview Survey, more data related to migrant health will be included. 
The possibility of collecting such data exists but is poorly used by the health professionals or by the public institutions in charge of collecting data on health such as the provincial Observatories of Health.
Note: The National Institute of Statistics is explicitly forbidden to collect the country of the birth of the father 
Source: 
Loi du 4 Juillet 1962 relative à la statistique
publique, modifiée par la loi du 1er Août 1985 [Law of July, 4 1962 on Public Statistic modified by the Law of August, 1st 1985]
Interministerial conference on Migrant Health (ETHEALTH group)
Personal communications with the Scientific Institute of Public Health in charge of the National Health Interview Survey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</si>
  <si>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</si>
  <si>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</si>
  <si>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</si>
  <si>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</si>
  <si>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</si>
  <si>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</si>
  <si>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</si>
  <si>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Option a, option c
For option a, some hospitals have been investing in developing expertise in specific areas such as ICRH in UZ Gent, that aims at developing expertise in FGM. 
For option c, there have been some attempts, eg. VAGGA and De Acht in Antwerpen, Solentra, D’Ici et d’Ailleurs in Brussels, to work more in a culturally-sensitive way in mental health care.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</si>
  <si>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</si>
  <si>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</si>
  <si>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</si>
  <si>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</si>
  <si>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</si>
  <si>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</si>
  <si>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</si>
  <si>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</si>
  <si>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</si>
  <si>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</si>
  <si>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</si>
  <si>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</si>
  <si>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Some hospitals developed specific strategies (e.g. the GZA-group in Antwerp).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</si>
  <si>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</si>
  <si>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</si>
  <si>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</si>
  <si>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</si>
  <si>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</si>
  <si>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It may be possible to have involvement at local level for the following propositions : migrants are involved in the development and dissemination of information, migrants are involved in research (not only   as respondents), migrant patients or ex-patients are involved in the evaluation, planning and running of services and migrants in the community are involved in  the design of services.
But none of this is explicitly supported by policy measures. 
Regarding cultural mediators, there is a specific policy measure but being a migrant or having a migrant background is not a condition to hold this position.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</si>
  <si>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</si>
  <si>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</si>
  <si>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</si>
  <si>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 There is no policy to support training of staff in providing services responsive to the needs of migrants, despite recommendations from experts (see the conclusions of the ETHEALTH group and EUGATE).
However such training may be provided on a smaller or ad hoc basis without the support of a specific policy.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</si>
  <si>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</si>
  <si>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</si>
  <si>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 Equity Standards project was launched in Belgium by the public authorities and that 7 Belgian hospitals decided to participate in it. This will be coordinated by the intercultural mediation cell of the Ministry of Public Health.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</si>
  <si>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</si>
  <si>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</si>
  <si>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</si>
  <si>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All methods of interpretation are used, except for d
Ad hoc interpreting by untrained interpreters remains common in Belgian health care.
Note: Volunteers may help for translation, i.e. volunteers from the Red Cross, but they are not credentialed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</si>
  <si>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</si>
  <si>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</si>
  <si>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</si>
  <si>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</si>
  <si>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</si>
  <si>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</si>
  <si>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formal requirement to provide interpreters.
However, the law on patient rights states that information should be provided in a clear language to the patient in order to get his/her informed consent. Interpretation of the law is left at the discretion of the health professionals. 
Note: public service interpreters, community interpreters or other services exist which collaborate with hospitals on a discretionary basis. Interpreters are not explicitly required but that the obligation to rely on interpreters is implicitly present in the way the law on patient’s rights is formulated.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</si>
  <si>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</si>
  <si>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</si>
  <si>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</si>
  <si>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</si>
  <si>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</si>
  <si>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</si>
  <si>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</si>
  <si>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</si>
  <si>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</si>
  <si>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Private health services refer undocumented migrants or patients with a low socioeconomic status to public hospitals. 
In some hospitals, internal directives require that health professionals consult first the medical board before initiating a treatment for indigent or undocumented migrants.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</si>
  <si>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</si>
  <si>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</si>
  <si>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</si>
  <si>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</si>
  <si>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</si>
  <si>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</si>
  <si>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Reporting undocumented migrants is not explicitly forbidden in professional codes of conduct of physicians and nurses.  However the Royal Decree on Urgent Medical Aid states that the data collected through the procedure of UMA should only be used to reimburse the medical fees (art. 4). By default, there is no obligation to report undocumented migrants.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</si>
  <si>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</si>
  <si>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</si>
  <si>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</si>
  <si>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</si>
  <si>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</si>
  <si>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</si>
  <si>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</si>
  <si>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Only patients attending the mainstream health care system would benefit from the services of intercultural mediators. 
If the patients stay in a hospital where the service exists, there will be no difference according to their legal status. There is still no official provision of intercultural mediators in centres for asylum seekers (in Red Cross centres).
Note: from November 2014 onwards, intercultural mediation via videoconference will be available at a number of FEDASIL sites.  Intercultural mediators are also available at some sites of Médecins du Monde (also through the internet).
Note: mediators or other similar services exist which collaborate with primary care services and other outpatient services on a discretionary basis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</si>
  <si>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</si>
  <si>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</si>
  <si>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</si>
  <si>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</si>
  <si>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</si>
  <si>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Intercultural mediators are provided in over 50 general and psychiatric hospitals. Intercultural mediators are funded by the Ministry of Public Health. To benefit from the services of an intercultural mediator, hospitals have to prove that there is a need for such service in their practice. An annual report of activities is required in order to conserve the agreement for intercultural mediation.
These last years, intercultural mediation is also available through videoconference at no cost for all hospitals and a number of primary care centres that wish to rely on this system. This project will be extended to the ambulatory sector (outpatient care) in 2015. 
Responsible level : federal (ministry of public health)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</si>
  <si>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</si>
  <si>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</si>
  <si>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</si>
  <si>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</si>
  <si>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</si>
  <si>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</si>
  <si>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</si>
  <si>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Usually targeting legal migrants but undocumented migrants may receive information as they attend the same services as legal migrants 
Asylum seekers hosted in detention centres may receive health education and health promotion but no data may confirm this and it is probably let at the discretion of the health staff. 
</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</si>
  <si>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</si>
  <si>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</si>
  <si>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</si>
  <si>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Note: if the material is developed by a NGO, more languages are available.
Official documents are only available in national languages.
Some NGOs receive public funding to develop health promotion tools.
Existing languages are Arabian, Turkish, Lingala &amp; Swahili, Spanish, Chinese &amp; Cantonese, Italian, Polish, Russian ...(but it will depend on the association, the content and the place).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</si>
  <si>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</si>
  <si>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</si>
  <si>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</si>
  <si>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</si>
  <si>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</si>
  <si>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</si>
  <si>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Adaptation mainly concerns language. As these methods of dissemination are not catalogued at a single place, it's difficult to provide accurate data on the nature and the extend of the adaptation.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</si>
  <si>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</si>
  <si>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</si>
  <si>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</si>
  <si>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</si>
  <si>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</si>
  <si>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NGO’s provide either information without distinction of the legal status, either specific information for specific groups (e.g. MedImmigrant provides specific fact sheets for undocumented migrants)</t>
  </si>
  <si>
    <t xml:space="preserve">Groups reached by information for migrants on entitlements and use of health services 
A. Legal migrants
B. Asylum seekers
C. Undocumented migrants
Skip this question if answered Option 3 in previous questions.
</t>
  </si>
  <si>
    <t>152c</t>
  </si>
  <si>
    <t xml:space="preserve">Depending on the NGO’s, information could be found in Arabian, Turkish, Spanish, Italian, Chinese, Lingala, Swahili, etc.
Vlaamse Overheid provides information in Turkish, Arabian, and other languages. If the migrant joins the inburgeringstraject, information could be delivered in other languages than Flemish or English.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</si>
  <si>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</si>
  <si>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</si>
  <si>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Federal public authorities do not directly provide information related to health services specific for migrants. However, communities and / or regions fund NGO’s and other non-profit organisations in order to provide such information. These NGO’s adapt the method of dissemination and the content.  For example, the NGO Cultures&amp;Santé receives a public funding from the Fédération Wallonie-Bruxelles to disseminate tools tailored for migrants. The field of action of the NGO encompasses Brussels and Wallonia. 
In Flanders, the Vlaamse Overheid requires that all migrants aged of 18 and over follow an “inburgeringstraject”. The civic integration programme encompasses a social orientation course (introduction to the Flemish and Belgian society, including use of health services), basic Dutch course as second language, a career orientation and individual programme counselling. The programme is tailored to the needs of the migrant. 
In Flanders, the Vlaamse Overheid requires that all (legal) migrants aged of 18 and over follow an “inburgeringstraject”, especially if they plan to stay for a long period.  The civic integration project encompasses a social orientation course (introduction to the Flemish and Belgian society, including use of health services), basic Dutch course as second language, a career orientation and individual programme counselling. The programme is tailored to the needs of the migrant and is compulsory for some target groups:   persons who recently immigrated to Belgium and have taken up residence in Flanders and ministers of religion in a local church or religious community, recognised by the Flemish authorities. Other target groups may benefit from the program such as Belgians born abroad who have at least one parent not born in Belgium. The program is delivered in Dutch or in a secondary language. Specific programmes exist for children, delivered in schools. Migrants living in Brussels may attend the civic integration programme.
More details on : http://www.inburgering.be/en/target-group
In Wallonia and for the French part in Brussels, the regional government agreed on February 2014 that there will be a civic integration programme, with a content similar to the Flemish programme. On July 2014, the new regional government stated that this civic integration programme should include basic French courses. To date, the official civic integration programme has not yet be launched but should be part of the forthcoming legislature. 
http://gouvernement.wallonie.be/le-parcours-d-int-gration-des-primo-arrivants-adopt-par-le-gouvernement-wallon
Communities and / or regions fund NGO’s and other non-profit organisations in order to provide such information, e.g. MedImmigrant
</t>
  </si>
  <si>
    <t>152a</t>
  </si>
  <si>
    <t>Information for migrants concerning entitlements and use of health services</t>
  </si>
  <si>
    <t>a-c. Information for migrants concerning entitlements and use of health services</t>
  </si>
  <si>
    <t xml:space="preserve"> The Ministry of Social Integration provides regular up-to-date information on migrants’ entitlements to health care services through ministerial communications (practical guide explaining how to apply new legislation). At local level, municipalities and PCSA are autonomous in delivering information to service provider organisations concerning specific procedures about migrants’ entitlements (e.g. opening hours, development of a system of medical card). 
Note: NGO’s provide information which is adapted to the needs of the health professionals, including examples of certificates.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</si>
  <si>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</si>
  <si>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</si>
  <si>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</si>
  <si>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</si>
  <si>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</si>
  <si>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
A. (proof of poor socioeconomic conditionsds, proof of address. {Proof of address may be a rental contract but this has to be verified by a social assistant.) B: For undocumented migrants, sovereignty of each municipality in organising urgent medical aid for migrants with an illegal status leads to as many procedures as municipalities ( a pilot project is actually under development at the Ministry of Social Integration in order to harmonise and to digitize the procedure of urgent medical aid ). Moreover, there is an important gap between the law and the practice concerning urgent medical aid (see report of Doctors of the World and Dauvrin, 2012 for detailed explanations). 
An social inquiry has to be conducted by the social assistant of the PCSA to assess whether the irregular migrants (or other migrants applying for aid from the PCSA) really live in poor socioeconomic conditions. Social assistants are then the gatekeepers. Being president of the PCSA is a political function at municipal level. Consequently the local politics may influence the number of certificates of urgent medical aid delivered to migrant patients. Traditionally, socialist municipalities are more “generous” than liberals ones, reinforcing the social fragmentation between “indigents” (including migrants) and “riches”. 
There is a lack of coherence between the timeline of PCSA and the medical conditions of the patients (PCAS council is held once a month, health professionals get paid three months after the provision of health care).Respect of patients’ rights may not be guaranteed   when you are in vulnerable situations: migrants benefiting from aid delivered by the State cannot choose their health professionals, are poorly informed about their rights, procedures for informed consent may not be respected and are subject to limitations in the available therapeutic options. Moreover, on the health professionals’ side, the therapeutic freedom of health professionals is jeopardised by the PCSA as the PCSA decides whether or not a therapeutic option made by the health professional is justified. 
There are also complicated procedures demanding high levels of language proficiency and know-how. This is particularly the case for irregular migrants as they need to make an application for urgent medical aid at the municipality. Migrants need to understand the political organisation of Belgium at local level.
Most of the civil servants speak only national languages (sometimes only French or only Dutch). 
Although all health services are entitled to provide health care, ”private” hospitals may or sometimes refuse to provide care for migrants in poor socioeconomic conditions or irregular migrants and transfer them to public hospitals. However, no data are available to support this fact although it has been reported by health professionals and patients (see EUGATE raw data for Belgium).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</si>
  <si>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</si>
  <si>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</si>
  <si>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</si>
  <si>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</si>
  <si>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For asylum seekers, granting coverage is mainly left to the discretion of the health professionals. Most of difficulties arise when health care could not be provided in the detention centre. Referrals to hospitals or specialty care are more difficult to arrange. Inside these structures, administrative discretion may occur, e.g. when a surgical intervention is needed. For example, in one hospital, an internal procedure states that any surgical procedure for an asylum seeker exceeding a certain amount should be prior approved by the Medical Council of the hospital. 
</t>
  </si>
  <si>
    <t>Administrative discretion and documentation for asylum-seekers</t>
  </si>
  <si>
    <t>Administrative discretion and documentation for legal migrants</t>
  </si>
  <si>
    <t xml:space="preserve">A. Pregnant women (ante-natal care) + mothers and babies (childbirth and post-natal care): childbirth is considered as emergency care. For women without legal status, they should make request for UMA before the delivery or during their stay at the hospital to ensure the coverage of the fees. Concerning perinatal care, three services (Office de la Naissance et de l’Enfance ONE, Kind&amp;Gezin and Dienst für Kind und Familie DKF) provide free ante-natal and post-natal care for all women in Belgium, whatever the social and legal status of the women. Post-natal care is ensured until 6 years. Attendance at these services is left to the discretion of the parents. In particular conditions, these services provide additional support (e.g. home visits of a midwife in the case of multiple births, provision of clothes for women in precarious situations). However, with a few exceptions, no prescriptions for drugs or additional examinations are provided.
Responsible level for fees delivered under UMA : federal (legislation and reimbursement of medical fees) and municipal (delivery)
Responsible level for the fees related to maternal care (e.g. consultation with a gynaecologist), childbirth for women with legal status : federal level and National Health Insurance Funds
Responsible level for perinatal care including post-natal screening : communities -&gt; Vlaamse Overheid (Kind&amp;Gezin, Flanders &amp; Brussels) 
Communauté française (Office de la Naissance et de l’Enfance, Wallonia &amp; Brussels)
Deutschprachtige Gemeinschaft Belgien (Dienst für Kind und Familie)
B. Infectious diseases: all persons applying for asylum are screened for TBC* at the border or in the centres through Rx. Other screening for TBC on a voluntary basis is free. Special screening campaigns for TBC are organised in some specific places (e.g. night asylums for homeless). In case of an active infection, all medical fees will be covered but UM have to make a request for UMA at the PCSA.
(*Reporting to the Ministry of Public Health is compulsory and non-anonymous.) 
Screening for HIV is also free and anonymous**. UM have to introduce a procedure of urgent medical aid at the public centre of social action if they need a treatment. 
(**Reporting is compulsory for public health issues but remains anonymous) 
Responsible level for the TBC
Federal (Ministry of Public Health and INAMI/RIZIV) :surveillance, payment of the medical fees 
Communities : health promotion, patient education, screening 
Responsible level for the HIV and other STI
Federal (Ministry of Public Health) : surveillance
Communities : health promotion, patient education, screening 
C Children: until 6 years, they can attend the ONE, DKS or Kind&amp;Gezin consultations but there is no provision of medical prescriptions (with some exceptions). Otherwise, they are covered by the health insurance of their parents. 
All children (including children of irregular migrants) are seen by school health services (only screening, referrals and vaccinations). School services may also provide psychological support for children with specific troubles
Unaccompanied minors (UM) benefit from national health insurance with exemption of co-payments but they have to prove that they attended school during the three months preceding the request (with the exception of minors dispensed from school attendance) 
Note: school attendance is compulsory for all children between 6 and 18 years, even for undocumented migrants or asylum seekers (but not for children detained in closed reception centres). 
Responsible level for fees delivered under UMA : federal (legislation and reimbursement of medical fees) and municipal (delivery)
Responsible level for school health services + free services for children before 6 : communities -&gt; Vlaamse Overheid (Kind&amp;Gezin, Flanders &amp; Brussels) 
Communauté française (Office de la Naissance et de l’Enfance, Wallonia &amp; Brussels)
Deutschprachtige Gemeinschaft Belgien (Dienst für Kind und Familie)
D Victims of torture or psychological trauma: depending on the legal status, non-profit organisations may provide free care (e.g. GAMS for FMG) but there is no specific assistance from the public authorities. 
Victims of human trafficking : if victims are not covered by another procedure, three situations are possible: 
- If the victim presents himself/herself in a specialised centre for victims of human trafficking : may ask for urgent medical aid under the conditions of resources (similar to other irregular migrants) 
- If the victim collaborates with the justice : may ask for urgent medical aid under the conditions of resources (similar to other irregular migrants) 
- If there is a follow-up of the inquiry or condemnations of the prosecutors : may be covered by the national health insurance
Note: it always depends on the documents that are given – if there is e.g. a conviction of the trafficker, and then it can bet that the victim is given a permanent residence card, but this is only when the information from the victim has impacted the conviction. So it mainly depends from the victim’s documents (and these are related to the steps in the procedure), more than the steps in the procedure itself.
Note: the most favourable situation is always chosen by default. 
E Vaccinations 
- Free vaccinations for children are provided at ONE and Kind&amp;Gezin (State-funded institutions for the protection and the wellbeing of children)
- Asylum seekers : reimbursement under certain conditions for some vaccinations outside the national health insurance (mainly for public health reasons)
- Irregular migrants : through urgent medical aid, all vaccinations covered by the National Insurance should be provided
Responsible levels : 
Federal : reimbursement of vaccinations, organisation of vaccination for asylum seekers in reception centres, control of the safety chain of drugs production  
Communities and regions: health promotion campaigns and health prevention, organisation of vaccinations in various settings, i.e. at work, in schools. ONE, Kind&amp;Gezin and DKS are responsible for children vaccination and education of parents.  
Municipalities: UMA for irregular migrants, they should introduce a demand at the PCSA in order to get vaccinations for them or their children.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</si>
  <si>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</si>
  <si>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</si>
  <si>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</si>
  <si>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</si>
  <si>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</si>
  <si>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</si>
  <si>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According to the Royal Decree, UMA can be delivered in inpatient or outpatient services and involves preventive and curative health care (e.g. vaccinations). It may thus involve all procedures/therapies/drugs authorised in Belgium and registered at National Insurance Illness and Disability, providing thus the same coverage as nationals.
However, services covered are at the discretion of the medical doctors (only medical doctors, not other health professionals) and PCAS.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</si>
  <si>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</si>
  <si>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</si>
  <si>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</si>
  <si>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</si>
  <si>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</si>
  <si>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</si>
  <si>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Two conditions stated by the Royal Decree of 1996 for Urgent Medical Aid
- living in poor socioeconomic conditions (e.g. no regular income for the household of the applicant) 
- illegal status of residence in Belgium
One condition not in the Royal Decree but required by the “Public Centre of Social Action” (PCAS) prior to beginning the procedure
- Having a permanent or a fixed address in Belgium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</si>
  <si>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</si>
  <si>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</si>
  <si>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</si>
  <si>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</si>
  <si>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</si>
  <si>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</si>
  <si>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</si>
  <si>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</si>
  <si>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</si>
  <si>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</si>
  <si>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Three situations : 
- Persons in open reception centres: medical assistance and medical care are provided as described in the list of procedures/drugs/therapies covered by the national health insurance, with some exceptions. Health care provided is restrictive in some respects and expanded in others: some services will be covered even if not on the list of the national health insurance (e.g. vaccinations). Psychological consultations are also covered by FEDASIL. Health care is provided at the centre or outside the centre. As the asylum seekers may leave the centre, they may seek for help outside the centre through personal contacts (for e.g. through local migrant communities).  However, reports from NGO’s regularly highlight the lack of adequate care or the delays of the procedures. 
- Persons in closed reception centres: same rules as asylum seekers in open reception centres. In practice, the situation has been reported as critical as there is a lack of health professionals, medical supplies and delays in procedures (data from NGO’s). Moreover, these centres are overcrowded. Health care may be provided inside or outside the centre. A specific problem concerns children inside the closed reception centres as this is in clear contradiction with the Convention of the Children Rights. However this latest situation is rather limited for the moment.  
- Persons outside a reception centre: same rules for the entitlement but more administrative procedures (necessary to request authorisation for planned consultations or to provide an attestation of urgent care in case of unexpected event). In this situation, the asylum seeker should ask for a financial support from the “Medical fees Cell” of FEDASIL.  
</t>
  </si>
  <si>
    <t xml:space="preserve">Asylum seekers: extent of coverage
Answer 0 if answered Option 3 in previous question.
</t>
  </si>
  <si>
    <t>b. Coverage for asylum-seekers</t>
  </si>
  <si>
    <t>146b</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</si>
  <si>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</si>
  <si>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</si>
  <si>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</si>
  <si>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</si>
  <si>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</si>
  <si>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</si>
  <si>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</si>
  <si>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</si>
  <si>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</si>
  <si>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</si>
  <si>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Everybody has to be registered with the National “Insurance Illness and Disability” (as for Belgians) 
The national “Insurance Illness and Disability” (AMI) is compulsory for all foreigners registered in the Foreigners Register (including recognised refugees), for foreigners registered in the National Register. There are a lot of various legal situations (familial reunification, students, “au pair”...) but at the end, AMI for all. 
Persons can subscribe on a voluntary basis to a private health insurance to cover for additional treatments or benefiting from extra comfort (e.g. single room at the hospital). 
If the legal migrants are in low socioeconomic situations and can bring the evidences for this situation, they may ask for social aid at the municipality through the Public Centre of Social Action. This assistance may include medical fees. 
Specific dispositions also exist for persons with a recognised chronic disease or severe health problems (exemptions of some copayments).
Transnational care for migrants from border countries (mainly France and the Netherlands) and health care for European citizens are organised through specific insurance coverage and transnational conventions. 
Specific agreements for some medical specialties between Belgium and other countries (cardiologic surgery for Algerian children, renal transplantations for Italians)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</si>
  <si>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</si>
  <si>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</si>
  <si>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</si>
  <si>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</si>
  <si>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</si>
  <si>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</si>
  <si>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</si>
  <si>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</si>
  <si>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</si>
  <si>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Now since 2007, the General Anti-discrimination Federal Act and the Racial Equality Federal Act provide that differences in treatment based on a protected ground do not amount to discrimination when a measure of positive action is concerned (Art. 10 § 1 of both Acts). Such a measure has to respect four conditions which are based on the case-law of the Constitutional Court (Art. 10 § 2 of both Acts). First, any positive action should be a response to situations of manifest inequality, i.e. it must be based on a demonstration that a clear imbalance between the groups will remain in the absence of such action. Secondly, the removal of this inequality should be identified as a public goal to achieve. In this line, the King (the Federal Government) must authorise the adoption of positive action measures through an Executive Regulation (Arrêté royal) (Art. 10 § 3 of both Acts) . Thirdly, the “corrective measures” must be of a temporary nature: as a response to a situation of demonstrated manifest imbalance, these measures must be abandoned as soon as their objective – to remedy this imbalance – is attained. Fourthly, these corrective measures should not restrain uselessly the rights of others. The third condition implies that an assessment of the measure will be done, but this is not explicitly provided by the Federal Acts. The 2008 Flemish Decree also authorises for positive action (Article 26), as well as the 2008 French Community Decree (Article 6), the 2008 Walloon Region Decree (Article 12), as well as the 2008 Ordinance of the Region of Brussels Capital regarding the employment field (Article 11) and the one regarding civil servants (Article 12). In practice, there is a fair amount of schemes of positive actions which either come from the federal level or the regional ones.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</si>
  <si>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</si>
  <si>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</si>
  <si>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</si>
  <si>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</si>
  <si>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Regarding point a), the 2008 Flemish Decree provides for a more positive promotion of diversity, without limiting its action to the struggle against discrimination. Moreover, the 2008 Ordinances of the Region of Brussels-Capital provide for diversity plans (which could be considered more as positive measures than a real policy of promoting equality). Regarding point b), the Federal Act on public procurement contracts (marchés publics) of 15 June 2006 allows the public bodies to impose conditions of promoting equality to get the contract (Art. 40, 2°)). No federal law creates a similar obligation. But the 8 May 2002 Flemish Decree on proportional participation on the labour market (M.B. 26.07.2002) imposes on professional orientation and training organisations as well as on the Flemish administration the obligation to "actively contribute to acutalise proportional participation and equal treatment." (Art. 7(1)). They are required, in particular, to establish an annual plan of action defining objectives and evaluation methods; and to transmit annually an advancement report to the Flemish Government and Parliament. In addition, the authorities of the Region of Brussels-Capital have decided to impose on regional public institutions and local administrations in Brussels the obligation to establish "diversity plans" (Article 5(1) of the 4 September 2008 Ordinance aiming at promoting diversity and combating discrimination in the Brussels regional civil service and Article 7 of the 4 September 2008 Ordinance aiming at ensuring a diversity policy within the Brussels civil service). There is no such a policy in the Walloon Region or in the French or German Communities.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</si>
  <si>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</si>
  <si>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</si>
  <si>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</si>
  <si>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Federal Ministry for Employment and Equal opportunities can work on the grounds of race, ethnic origin, religion and belief and nationality.  There are regional counterparts for the Walloon Region (the Minister of Health, of Social Action and of Equal Opportunities), for the Flemish Region/Community (the Minister of Youth, Education and Equal Opportunities).  The General Anti-discrimination Federal Act from May 2007 provides, in its Article 52, for a monitoring of the General Anti-discrimination and the Racial Equality Acts, by the Parliament, every five years. This will be done on the basis of a report written by the Centre. The same monitoring mechanism is enshrined in the 2008 Flemish Decree, but every two years, and is done by the Flemish Parliament (Article 49). It is also enshrined in the 2008 French Community Decree (Article 61), every five years. Similar mechanism in enshrined in the 2008 Walloon Region Decree, every year (Article 35).</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</si>
  <si>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</si>
  <si>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</si>
  <si>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</si>
  <si>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</si>
  <si>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</si>
  <si>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</si>
  <si>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</si>
  <si>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</si>
  <si>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</si>
  <si>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</si>
  <si>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</si>
  <si>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</si>
  <si>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</si>
  <si>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</si>
  <si>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</si>
  <si>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</si>
  <si>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</si>
  <si>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This is provided for by Article 3 of the Act of 15 February 1993 creating the Centre for Equal Opportunities and Opposition to Racism.</t>
  </si>
  <si>
    <t>Only one (please specify)</t>
  </si>
  <si>
    <t>Specialised Body has the powers to assist victims by way of
a)  independent legal advice to victims on their case                                                     
b) independent investigation of the facts of the case</t>
  </si>
  <si>
    <t>Powers to assists victims</t>
  </si>
  <si>
    <t>The Centre for Equal Opportunities and Opposition to Racism is the specialised Equality Agency for the grounds listed in this questionnaire. Its powers are determined by its organising Act (15 February 1993 as modified). With regard to the 2007 comment, it should be noted that the French-speaking Community has explicitly empowered the Centre for monitoring its Decree. The Walloon Region Decree has empowered the Walloon Government to adopt a cooperation agreement with the Federal State in order to give competence to the Centre to monitor its Decree. Two Protocols of Collaboration were signed in 2009, with the Walloon Region and the French-speaking Community, in order to enable the Centre to monitor their Decrees. This has not been provided by the other Regions and Communities. A Protocol of Cooperation is still under discussion with the Region of Brussels-Capital. There is presently no Protocol with the Flemish Community/Region which has nevertheless given public funding to the Centre for Equal Opportunities to participate in the creation of 13 contact points in the larger cities of Flanders.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</si>
  <si>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</si>
  <si>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</si>
  <si>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</si>
  <si>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</si>
  <si>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</si>
  <si>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</si>
  <si>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</si>
  <si>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Since  2007, the Federal Acts provide for a financial compensation for material and moral damages (Article 16 of the Racial Equality Act and 18 of the General Anti-discrimination Act). Damages in lieu are stipulated within the field of employment, in case of victimisation; it is provided that the person dismissed following a complaint for discrimination, can ask for his/her reintegration in his/her workplace. Besides that, damages in lieu are authorised in Belgian law and a judge could afford it in a case of discrimination. The Federal Acts also provide for a negative measure to stop offending; this is the order to cease discrimination (Article 18 for the Racial Equality Act and 20 for the General one), and this order can be matched with a pecuniary constraint (astreinte) in the case when the discrimination has not ceased (Article 17 and 19). It is also explicitly provided for the publication of the Court decision in newspapers or at the workplace (Article 18 and 20). Those sanctions also apply to legal persons. With respect to the criminal clauses contained in the relevant instruments, Belgian criminal law has extended to legal persons all offences which could be committed by natural persons through the Federal Act of 4 May 1999 . All Regional pieces of legislation also impose their obligations on both natural and legal persons.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</si>
  <si>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</si>
  <si>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</si>
  <si>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</si>
  <si>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</si>
  <si>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</si>
  <si>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In Belgian Procedure Law, nor class action neither Actio Popularis are allowed.</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</si>
  <si>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</si>
  <si>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</si>
  <si>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</si>
  <si>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Since 2007, this is explicitly provided for by the Federal Acts (Articles 31 and 32 for the Racial Equality Act, and 29 and 30 for the General Anti-discrimination Act) and by the pieces of legislation adopted by the Regions and the Communities (Article 41 of the 2008 Flemish Decree, Articles 37-39 of the 2008 French Community Decree, Articles 30 and 31 of the 2008 Walloon Region Decree, Article 14 of the 2007 Cocof Decree, Article 27 of the 2008 Ordinance of the Region of Brussels Capital regarding employment, Article 25 of the 2008 Ordinance of the Region of Brussels Capital regarding the civil servants and Article 20 of the 2004 German-speaking Community Decree).</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</si>
  <si>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</si>
  <si>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</si>
  <si>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</si>
  <si>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</si>
  <si>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</si>
  <si>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Free lawyer is appointed in court procedures on the basis of the judge's discretion if the party is indigent.</t>
  </si>
  <si>
    <t xml:space="preserve">The Procedure Code (Code Judiciaire) provides, in its Book III bis, for a free legal assistance from a lawyer (Book III bis, Chapter IV), and, when necessary, for a free interpretor (Article 505/10). Some conditions have to be met.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</si>
  <si>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</si>
  <si>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</si>
  <si>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</si>
  <si>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</si>
  <si>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The new Federal Acts provide for the protection against victimisation in employment (Article 15 for the Racial Equality Act and 17 of the General Anti-discrimination Act) and in other fields of their scope of application (Article 14 for the Racial Equality Act and 16 for the General Anti-discrimination Act), with the consequence that points a), d) and e are covered at the federal level. Education is a Community competence. The 2008 French Community Decree provides for the same protection against victimisation in the fields other than employment (such as education), in its Article 44 and in the field of employment in its Article 45. The same is provided in the 2008 Flemish Decree (and covers education and vocational training) at Article 37. Regarding vocational training in the Walloon Region, the 2008 Decree provides for exactly the same system as the Federal Acts (Article 18 outside the field of employment and Article 18/1 within the field of employment). And regarding vocational training in the Region of Brussels Capital, the 2007 Cocof Decree does not provide for an explicit protection against victimisation.</t>
  </si>
  <si>
    <t>A or none</t>
  </si>
  <si>
    <t xml:space="preserve"> More than a,b </t>
  </si>
  <si>
    <t>Protection against victimisation in:       
a) employment                                            
b) vocational training                                
c) education                                               
d) services                                                  
e) goods</t>
  </si>
  <si>
    <t>Protection against victimisation</t>
  </si>
  <si>
    <t xml:space="preserve"> The Federal Acts of 2007 mention explicitly (Article 30 for the Racial Equality Act and 28 for the general Anti-discrimination Act) the possibility to present statistical data, and implicitly the possibility to rely on situation testing (the Acts mention explicitly the concept of "recurrence tests"), which was explicitly mentionned in the preparatory work. This is also the case for the regional and community pieces of legislation.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</si>
  <si>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</si>
  <si>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</si>
  <si>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</si>
  <si>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</si>
  <si>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The shift of the burden of proof is provided for in all the pieces of legislation related to Anti-discrimination for all the procedures, except for the criminal ones. </t>
  </si>
  <si>
    <t xml:space="preserve">Only a </t>
  </si>
  <si>
    <t>a) shift in burden of proof in judicial civil procedures                                        
b) shift in burden of proof in administrative procedures</t>
  </si>
  <si>
    <t xml:space="preserve">Shift in burden of proof in procedures </t>
  </si>
  <si>
    <t>Racial Equality and the General Anti-discrimination Federal Acts provide both for criminal and civil procedures. Judicial civil procedures are enshrined in Articles 16 to 18 (for the Racial Equality Act) and Articles 18 to 20 (for the General Anti-discrimination Act). Criminal ones are enshrined in Articles 19 to 28 (for the Racial Equality Act) and Articles 21 to 26 (for the General Anti-discrimination Act). As regards administrative procedures, the Belgian Law provides for judicial administrative procedures before the administrative jurisdictions; the Council of State being the highest administrative Court. The same procedures are enshrined in the 2008 Flemish Decree (sections v and vII), the 2008 French-speaking Community Decree (Title III, chapter III and Title IV and Title V, chapter I), the 2008 Walloon Region Decree (chapters XI and XII), the 2008 Ordinances of the Region of Brussels Capital (Chapters V and VI for the one regarding employment and Articles 14 to 21 for the one related to the civil servants) and the 2004 German-speaking Community Decree. Moreover, some Regional Anti-discrimination pieces of legislation provide expressly for a conciliation procedure. This is the case of the French-speaking Community, whose Government has still to set up a public service of conciliation (Art. 60). In the 2008 Walloon Region Decree, a conciliation procedure is also provided for (Art. 16), which will be dealt with by the Federal Centre for Equal Opportunities and Opposition to Racism. Under the 2007 Federal laws, for all grounds of discrimination, criminal procedures are available in case of incitement to discrimination ; where discrimination is committed by a civil servant or any agent of the public authority ; or where a person does not conform to a judgment ordering him/her to cease discriminating. In addition, any person which discriminates on the basis of race or ethnic origin in access to and supply of goods and services available to the public or in employment may be subject to criminal proceedings (Article 24 and 25 of the 2007 Racial Equality Act).</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</si>
  <si>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</si>
  <si>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</si>
  <si>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</si>
  <si>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</si>
  <si>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</si>
  <si>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</si>
  <si>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</si>
  <si>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</si>
  <si>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The prohibition of discrimination in the access to and supply of goods and services available to the public should be dealt with by each competent authority in the sphere of its powers. While the Federal State remains competent as regards the rules related to the private housing market, in particular by regulating the conditions of rent (see Book III, Title VII, chap. II of the Civil Code, most recently amended by the Federal Act of 26 April 2007), social housing is a competence of the Regions (Art. 6 § 1, IV of the Special Act of 8 August 1980). Before 2007, Article 2 of the Law of 30 July 1981, since its amendment by the Law of 12 April 1994, criminalised discrimination when committed in the provision of services or a good, and this included the private and the public housing markets. Moreover, Article 2, § 4 of the Federal Act of 25 February 2003 prohibited discrimination, inter alia, in providing or offering goods and services to the public. Since March 2007, the Racial Equality and the General Anti-discrimination Federal Acts cover explicitly the field of access to and supply of goods and services available to the public (Article 5, § 1, 1°), and this includes the housing market. The 2008 Flemish Decree also covers it expressly (Article 20, 6°), as do the 2008 French-speaking Community Decree (Article 4, 6°), and the 2008 Walloon region Decree (Article 5, 9°). The German-speaking Community and the Region of Brussels-Capital have not adopted a piece of legislation regarding the principle of equality in the field of the provision of goods and services. The Region of Brussels-Capital has however adopted a piece of legislation related to housing: the Ordinance of 19 March 2009 (Ordinance modifying the Ordinance of 17 July 2003 creating the Brussels housing Code - M.B., 7 April 2009, p. 26032), modifying the Brussels Housing Code, prohibits discrimination on all the grounds listed here (Article 177, 1°) within the field of housing (Article 184).</t>
  </si>
  <si>
    <t>Law covers access to and/or supply of goods and services available to the public, including housing:                                                              
a) race and ethnicity                                
b) religion and belief                                      
c) nationality</t>
  </si>
  <si>
    <t>Access to and supply of public goods and services, including housing</t>
  </si>
  <si>
    <t>While social security is a federal matter (Art. 6 § 1, VI, al. 4, 12° of the Special Act of 8 August 1980), healthcare and social aid are essentially a competence of the Communities, except for certain matters including the adoption of framework legislation and health insurance, and the adoption of framework legislation on public Centres for Social Assistance (Centres publics d’aide sociale -CPAS), which remain a federal competence (Art. 5 § 1, I, 1°, and Art. 5 § 1, II, 2° of the Special Act of 8 August 1980). Before March 2007 the Federal Act of 25 February 2003 did not cover explicitly social security. As for the Communities, it was not covered at the German-speaking Community level. It was covered by the 2004 French-speaking Community level but not for the ground of nationality. But whether discrimination resulted from a statutory scheme adopted by an Act (federal) or a Decree (community), the Constitutional Court may have found that it violated Articles 10 and 11 of the Constitution, and if necessary annuled the discriminatory provision. The Council of State (section of administration) has the same competence with respect to executive regulations (Arrêtés) implementing the relevant legislation. So I would have put the score "option 3" for 2007. Since March 2007, the Racial Equality and the General Anti-discrimination Federal Acts cover all the grounds for social security (Articles 5, § 1, 2°). As for the Communities, the 2008 Flemish Decree stipulates that it applies to healthcare (Article 20, 4°) and the same can be said for the 2008 French-speaking Community Decree (Article 4, 3°). The only one missing is the German-speaking Community.</t>
  </si>
  <si>
    <t>Law covers social protection, including social security:                    
a) race and ethnicity                                
b) religion and belief                                   
c) nationality</t>
  </si>
  <si>
    <t xml:space="preserve">Social protection </t>
  </si>
  <si>
    <t>Education is a competence of the Communities, including the status of school teachers and other civil servants or employees working in schools (Art. 127 § 1, 2° of the Constitution). Before March 2007, the principle of equality in education was codified within the Flemish Community/Region and within the French-speaking Community. The 2002 Flemish Decree related to equality in education (Decreet betreffende gelijke onderwijskansen - M.B., 14 September 2002, pp. 40896-40908) prohibited discrimination in the field of education, but without precising any criterion explicitly. The 2004 French-speaking Community Decree applied to education but did not mentionned expressly the ground of nationality. There was, and there is still, not a Decree related to education in the German-speaking Community. Since March 2007, the German-speaking Community Decree in education is still missing, but there is a prohibition of discrimination for all the grounds in the 2008 French-speaking Community Decree (Articles 3 and 4, 2°) and in the 2008 Flemish Decree (Articles 16 and 20, 5°)</t>
  </si>
  <si>
    <t>Law covers education (primary and secondary level):                          
a) race and ethnicity                                
b) religion and belief                                 
c) nationality</t>
  </si>
  <si>
    <t xml:space="preserve">Education </t>
  </si>
  <si>
    <t>The Special Act of 8 August 1980 specifically reserves to the federal level the competence to legislate in employment law (Art. 6 § 1, VI, al. 5, 12); the Regions and Communities, however, have certain competences in the sphere of employment policy. The Regions have been granted competences relating to the placement of workers (which includes vocational guidance) and the adoption of programmes for the professional integration of the unemployed ; the Communities have been granted competences relating to vocational training , although, in the French-speaking part of the State, vocational training has been regionalised – it has been transferred from the French-speaking Community to the Walloon Region and the Region of Brussels-Capital. In addition, the Council of State (section of legislation) confirmed that the rules governing the status of the personnel of the Regions or Communities are the exclusive competence of the Regions and Communities, and may not be regulated at the federal level. The Racial Equality Federal Act (for the criteria of race, ethnic origin and nationality) and the General Anti-discrimination Federal Act (for the criteria of religion and belief), mention both that they apply to the field of employment (Articles 5, § 1, 5° combined with 5, § 2). The 2008 French Community Decree provides in its Article 4, 1° for its application to employment. The 2008 Flemish Decree provides in its Article 20, 1°, 2° that it applies to employment and vocational training. The 2008 Walloon Decree provides, in its Article 5, § 1, 8° that it applies to vocational training. In the Region of Brussels-Capital, the Cocof (Commission Communautaire française) adopted a Decree regarding equality within the field of vocational training (Décret du 22 mars 2007 relatif à l'égalité de traitement entre les personnes dans la formation professionnelle - M.B., 24 January 2008, p. 3786). Its Article 3 stipulates that it applies, besides others, to the grounds of alleged race, ethnic or national origin, and religion or belief. Nationality is deemed to be endorsed by the ground national origin. Its Article 10 stipulates that it applies to the vocational training. The Region of Brussels-Capital adopted two Ordinances on 4 September 2008. One is related to its civil servants (Ordonnance visant à promouvoir la diversité et à lutter contre la discrimination dans la fonction publique régionale bruxelloise - M.B., 19 September 2008, pp. 48150-48157) and its Article 4 stipulates that its applies, besides other grounds, to the alleged race, the ethnic origin, the nationality, the religion and belief. Its Article 7 specifies that it applies to the employment of civil servants. The other Ordinance is related to employment (Ordonnance relative à la lutte contre la discrimination et à l'égalité de traitement en matière d'emploi - M.B., 16 September 2008, pp. 48144-48149), and its Article 4 stipulates that its applies, besides other grounds, to the alleged race, the ethnic origin, the nationality, the religion and belief. Its Article 6 specifies that it applies to employment. The German-speaking Community adopted a Decree related to equality in the employment field on 17 May 2004 (Dekret bezüglich der Sicherung der Gleichbehandlung auf dem Arbeitsmarkt - M.B., pp. 61643-61647). Article 2 provides for its application to the alleged race, the ethnic or national origin and the religion or belief.</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</si>
  <si>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</si>
  <si>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</si>
  <si>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</si>
  <si>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</si>
  <si>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There is no specific rule, but the possibility of the existence of multiple discrimination had been mentionned in the preparatory work of the Federal Acts.</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</si>
  <si>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</si>
  <si>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</si>
  <si>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</si>
  <si>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</si>
  <si>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</si>
  <si>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The provision prohibiting hate speech is in place in the Penal Code, but due to its very restrictive interpretation, perpetrators could only be called to account, if there is a clear and present danger of actual violence. Therefore, this provision is never actually applied.</t>
  </si>
  <si>
    <t>The provision prohibiting hate speech is in place in the Penal Code, but due to its very restrictive interpretation, perpetrators could only be called to account, if there is a clear and present danger of actual violence. Therefore, this provision is very rarely applied. Violence motivated by the victim’s belonging to a social group is also deemed punishable by the Penal Code. Instigating, aiding, abetting, attempting to commit such offences are punishable under the general provisions of the Penal Code (they are punishable in relation to all intentional offences). Racial profiling is not expressly forbidden, but could in principle come under the ETA as a form of discrimination. If racial insult or defamation is against a group, then actio popularis action for harassment under ETA can also be brought.</t>
  </si>
  <si>
    <t>Racial Equality Federal Act (for the criteria of race, ethnic origin and nationality) (Article 20) and the General Anti-discrimination Federal Act (for the criteria of religion and belief) (Article 22) of 2007 provide for the same solution. Point d) is not explicitly covered as such.</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</si>
  <si>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</si>
  <si>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</si>
  <si>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</si>
  <si>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</si>
  <si>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</si>
  <si>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For the public bodies, the material scope of the applicable legislation includes them. For the police forces : the material scope of the applicable legislation includes them. Moreover, Article 23 of the Racial Equality Federal Act, provides for a specific criminal offence for civil servants, including police forces.</t>
  </si>
  <si>
    <t>Anti-discrimination law applies to the public sector, including:                                     
a) Public bodies  
b) Police force</t>
  </si>
  <si>
    <t xml:space="preserve">Law applies to public sector </t>
  </si>
  <si>
    <t>The Racial Equality Federal Act and the General Anti-discrimination Federal Act : Article 5. The 2008 French Community Decree : Article 4. The 2008 Flemish Decree : Article 20. The 2008 Walloon Decree : Article 5.</t>
  </si>
  <si>
    <t xml:space="preserve">Anti-discrimination law applies to natural and/or legal persons: 
a) In the private sector                          
b) Including private sector carrying out public sector activities                                          </t>
  </si>
  <si>
    <t xml:space="preserve">Law applies to natural&amp; legal persons </t>
  </si>
  <si>
    <t>The 2008 Flemish Decree explicitly mentions in its Article 16, § 1 that discrimination by association and on basis of assumed characteristics are forms of discrimination. The Decree only applies however within the competences of the Flemish Region/Community. At the Federal level, discrimination based on assumed characteristics is not expressly forbidden in the Racial Equality Federal Act and in the General Anti-discrimination Federal Act. However, the preparatory works (travaux préparatoires) clearly specify that these Acts apply to such discriminations (Report Libert, Doc. Parl. Chambre 2006-2007, no. 2720/009, pp. 41-42). Discrimination by association is not either expressly prohibited in the Federal Acts. But it had been mentionned in the preparatory work, (Report Libert, Doc. Parl. Chambre 2006-2007, no. 2720/009, p. 42) that the Federal Acts would follow the ECJ case-law. As a consequence of the ECJ Coleman case, discrimination by association is impliedly forbidden under federal law.</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</si>
  <si>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</si>
  <si>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</si>
  <si>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10 May 2007 Federal Act amending the Act of 30 July 1981 the “Racial Equality Federal Act” includes article 4, on grounds of discrimination : alleged race, color, descent, national or ethnic origin, and nationality. Article 12 prohibits direct and indirect discrimination, instruction to discriminate and harrassement. Also the 2007 “General Anti-discrimination Federal Act” prohibits discrimination inter alia on the ground of religion and belief (in its Article 4, 4°). Its Article 14 prohibits direct and indirect discrimination, instruction to discriminate and harrassement. The Communities and the Regions have also implemented the 2008 French Community Decree and the 2008 Flemish Decree, the 2008 Walloon Decree and the 2007 Cocof Decree.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</si>
  <si>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</si>
  <si>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</si>
  <si>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</si>
  <si>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</si>
  <si>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</si>
  <si>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</si>
  <si>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</si>
  <si>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</si>
  <si>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</si>
  <si>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</si>
  <si>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</si>
  <si>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</si>
  <si>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</si>
  <si>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</si>
  <si>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</si>
  <si>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</si>
  <si>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</si>
  <si>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</si>
  <si>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</si>
  <si>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</si>
  <si>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</si>
  <si>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</si>
  <si>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</si>
  <si>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</si>
  <si>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</si>
  <si>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</si>
  <si>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The belgian nationality code forsees specific cases where loss of nationality is forbidden if it would lead to statelessness. See. Art. 22§3</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</si>
  <si>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</si>
  <si>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</si>
  <si>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</si>
  <si>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</si>
  <si>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</si>
  <si>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</si>
  <si>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The withdrawal is limited to 5 years in case of fraud. In case of serious deficiency with the duties of Belgian citizen there is no time limit (article 23 of the Belgium citizenship code).</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</si>
  <si>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</si>
  <si>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</si>
  <si>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</si>
  <si>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</si>
  <si>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</si>
  <si>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</si>
  <si>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Constitutional Court ruling 2009/85 of 14.05.2009 that loss of nationality can be imposed on second-generation (by declaration) but not third-generation Belgians (by birth)</t>
  </si>
  <si>
    <t>Note that 2014 governmental agreement foresees an extension of the grounds for withdrawal. Constitutional Court ruling 2009/85 of 14.05.2009 that loss of nationality can be imposed on second-generation (by declaration) but not third-generation Belgians (by birth)</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</si>
  <si>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</si>
  <si>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</si>
  <si>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</si>
  <si>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</si>
  <si>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</si>
  <si>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</si>
  <si>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</si>
  <si>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All these guarantees are applied except in the case of application for naturalisation which is a favour given by the parliament. These decisions haven't to be motivated and there is no possibility to appeal against a rejection.</t>
  </si>
  <si>
    <t>5-year 'Declaration of Nationality' procedure includes A, B, C</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</si>
  <si>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</si>
  <si>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</si>
  <si>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</si>
  <si>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</si>
  <si>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</si>
  <si>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Ordinary naturalisation procedure becomes an entitlement with 2013 Nationality Law ('Declaration of Nationality'). Before the 7-year procedure was an entitlement and the 3-year procedure for a discretionary procedure of the Parliament.</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</si>
  <si>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</si>
  <si>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</si>
  <si>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</si>
  <si>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</si>
  <si>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</si>
  <si>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For naturalisation, no "a priori" grounds for either denial or withdrawal. The criteria are determined by the Parliament Committee jurisprudence.</t>
  </si>
  <si>
    <t>A and B: Discretion strictly limited in 2013 law</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</si>
  <si>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</si>
  <si>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</si>
  <si>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</si>
  <si>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5-year procedure now has official time limit for procedure of four months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</si>
  <si>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</si>
  <si>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</si>
  <si>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</si>
  <si>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</si>
  <si>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</si>
  <si>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</si>
  <si>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</si>
  <si>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2013: 150 euros</t>
  </si>
  <si>
    <t>150 euros</t>
  </si>
  <si>
    <t>Higher costs
(please specify amount)</t>
  </si>
  <si>
    <t>Normal costs (please specify amount) ex. same as regular administrative fees</t>
  </si>
  <si>
    <t>No or nominal costs (please specify amount)</t>
  </si>
  <si>
    <t>Costs of application and/or issue of nationality title</t>
  </si>
  <si>
    <t>Costs of application</t>
  </si>
  <si>
    <t>A list of serious personal acts (false marriages, terrorist activities, etc.) has been defined and can be reasons to refuse the access to the nationality</t>
  </si>
  <si>
    <t xml:space="preserve">The rejection can be based on "faits personnels graves", which is not limited to condamnation for offences or a crime (e.g. fines). A list of serious personal acts (false marriages, terrorist activities, etc.) has been defined and can be reasons to refuse the access to the nationality
</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</si>
  <si>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</si>
  <si>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</si>
  <si>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</si>
  <si>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</si>
  <si>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The rejection can be based on "faits personnels graves", which is not limited to condamnation for offences or a crime (e.g. fines)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</si>
  <si>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</si>
  <si>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</si>
  <si>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</si>
  <si>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</si>
  <si>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</si>
  <si>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No economic resource requirement</t>
  </si>
  <si>
    <t>2013 Nationality Act introduces employment requirement for 5-year procedure (none for 10-year procedure)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</si>
  <si>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</si>
  <si>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</si>
  <si>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</si>
  <si>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</si>
  <si>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Free integration courses</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</si>
  <si>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</si>
  <si>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</si>
  <si>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</si>
  <si>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</si>
  <si>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</si>
  <si>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</si>
  <si>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</si>
  <si>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</si>
  <si>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</si>
  <si>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</si>
  <si>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 integration courses but cost of professional training depends on applicant's entitlements</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</si>
  <si>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</si>
  <si>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</si>
  <si>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</si>
  <si>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</si>
  <si>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</si>
  <si>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</si>
  <si>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A for degree from country and B for elderly and for disabled</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</si>
  <si>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</si>
  <si>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</si>
  <si>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</si>
  <si>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</si>
  <si>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</si>
  <si>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Proof of social  integration (completion of integration programme, 400 hours of professional training, educational degree from country)</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</si>
  <si>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</si>
  <si>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</si>
  <si>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</si>
  <si>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</si>
  <si>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</si>
  <si>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</si>
  <si>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</si>
  <si>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</si>
  <si>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</si>
  <si>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</si>
  <si>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</si>
  <si>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</si>
  <si>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</si>
  <si>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Test is free. 2013 Nationality Law</t>
  </si>
  <si>
    <t>c. Naturalisation language cost</t>
  </si>
  <si>
    <t>104c</t>
  </si>
  <si>
    <t>A and B for elderly and for disabled</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</si>
  <si>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</si>
  <si>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</si>
  <si>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</si>
  <si>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A2</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</si>
  <si>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</si>
  <si>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</si>
  <si>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</si>
  <si>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</si>
  <si>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</si>
  <si>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</si>
  <si>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</si>
  <si>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</si>
  <si>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</si>
  <si>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</si>
  <si>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If one of the parents born in Belgium has established his /her principal residence in Belgium during five years within the ten years preceeding the birth of the child</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</si>
  <si>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</si>
  <si>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</si>
  <si>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</si>
  <si>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</si>
  <si>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</si>
  <si>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Declaration before the age of 12 and parents haven been in Belgium minimum 10 years before, and one of the parents has a legal illimited stay.</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</si>
  <si>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</si>
  <si>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</si>
  <si>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</si>
  <si>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</si>
  <si>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</si>
  <si>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</si>
  <si>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</si>
  <si>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</si>
  <si>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Option A and B: Spouses obtain entitlement "Option" after 3 years as opposed to entitlement for ordinary residents "Declaration" after 7 years. This period is calculated as 3 years on the territory and six months cohabitation after the marriage; or after 3 years cohabitation if there is no anterior legal stay. B since Option did not involve any of the discretionary conditions as for naturalisation.</t>
  </si>
  <si>
    <t>B: 2013 Law requires same residence requirement for spouses as for ordinary applicants, but not the economic resource requirement</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</si>
  <si>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</si>
  <si>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</si>
  <si>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</si>
  <si>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</si>
  <si>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</si>
  <si>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</si>
  <si>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There is no disposition in the law concerning that point. In practice, authorities  can be strict.</t>
  </si>
  <si>
    <t>maxiumum 6 months consecutive. Law modifying the nationality Code in order to make the access to nationality immigration-neutral 2013</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</si>
  <si>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</si>
  <si>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</si>
  <si>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</si>
  <si>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</si>
  <si>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</si>
  <si>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Two 20.02.2009 decisions by the Court of Cassation confirm 25 May 2007 law that the 7-year declaration option must include all periods of temporary residence and leave to remain.</t>
  </si>
  <si>
    <t xml:space="preserve">Permanent residence is now explicitly required: Law modifying the nationality Code in order to make the access to nationality immigration-neutral
Date of adoption &amp; date of entry into force: 14st of January 2013 – 21st of January 2013
</t>
  </si>
  <si>
    <t>Required at time of application</t>
  </si>
  <si>
    <t>Several years of permanent residence required (please specify)</t>
  </si>
  <si>
    <t>Required in year of application</t>
  </si>
  <si>
    <t>Not required</t>
  </si>
  <si>
    <t>Is possession of a permanent or long-term residence permit required?</t>
  </si>
  <si>
    <t>Permits considered</t>
  </si>
  <si>
    <t>3 years of legal stay. Two 20.02.2009 decisions by the Court of Cassation that the 7-year declaration option must include all periods of temporary residence and leave to remain.This confirms the preliminary works of the law and to the circular to 25th May 2007.</t>
  </si>
  <si>
    <t xml:space="preserve">Residence requirment raised from 3 to 5 years: Law modifying the nationality Code in order to make the access to nationality immigration-neutral
Date of adoption &amp; date of entry into force: 14st of January 2013 – 21st of January 2013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</si>
  <si>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</si>
  <si>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</si>
  <si>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</si>
  <si>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</si>
  <si>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</si>
  <si>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</si>
  <si>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</si>
  <si>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</si>
  <si>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</si>
  <si>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</si>
  <si>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</si>
  <si>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</si>
  <si>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</si>
  <si>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</si>
  <si>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</si>
  <si>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</si>
  <si>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</si>
  <si>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</si>
  <si>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</si>
  <si>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</si>
  <si>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</si>
  <si>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</si>
  <si>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</si>
  <si>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</si>
  <si>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 xml:space="preserve">See art. 21§2 1980 L.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</si>
  <si>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</si>
  <si>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</si>
  <si>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</si>
  <si>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</si>
  <si>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According to the law and the jurisprudence</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</si>
  <si>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</si>
  <si>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</si>
  <si>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</si>
  <si>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</si>
  <si>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</si>
  <si>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</si>
  <si>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</si>
  <si>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</si>
  <si>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</si>
  <si>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</si>
  <si>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</si>
  <si>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</si>
  <si>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</si>
  <si>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</si>
  <si>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</si>
  <si>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</si>
  <si>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</si>
  <si>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</si>
  <si>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</si>
  <si>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5 years</t>
  </si>
  <si>
    <t>&lt; 5 years</t>
  </si>
  <si>
    <t>&gt; 5 years</t>
  </si>
  <si>
    <t>Duration of validity of permit</t>
  </si>
  <si>
    <t xml:space="preserve">Duration of validity of permit </t>
  </si>
  <si>
    <t>According to the article 30 of the royal decree of October 10, 1980 (modified by article 9 of the royal decree from July 22, 2008), the decision must be taken within 5 months. If no decision is taken during this time, the status is given.</t>
  </si>
  <si>
    <t>≤ 6 months defined by law (please specify)</t>
  </si>
  <si>
    <t xml:space="preserve">Maximum duration of procedure </t>
  </si>
  <si>
    <t>Does the state protect applicants from discretionary procedures (e.g. like EU nationals)?</t>
  </si>
  <si>
    <t>SECURITY OF STATUS</t>
  </si>
  <si>
    <t xml:space="preserve">€15.20 </t>
  </si>
  <si>
    <t>€15.20 The 2014 government agreement foresees an increase in this amount (to be announced)</t>
  </si>
  <si>
    <t>Higher costs
(please specify amounts for each)</t>
  </si>
  <si>
    <t>Normal costs (please specify amount) e.g. same as regular administrative fees in the country</t>
  </si>
  <si>
    <t>Costs of application and/or issue of status</t>
  </si>
  <si>
    <t>Level of social assistance / No income is excluded</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</si>
  <si>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</si>
  <si>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</si>
  <si>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</si>
  <si>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</si>
  <si>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</si>
  <si>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</si>
  <si>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</si>
  <si>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</si>
  <si>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</si>
  <si>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</si>
  <si>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</si>
  <si>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</si>
  <si>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</si>
  <si>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</si>
  <si>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</si>
  <si>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</si>
  <si>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</si>
  <si>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</si>
  <si>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</si>
  <si>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</si>
  <si>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</si>
  <si>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</si>
  <si>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</si>
  <si>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</si>
  <si>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</si>
  <si>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</si>
  <si>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</si>
  <si>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</si>
  <si>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</si>
  <si>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</si>
  <si>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</si>
  <si>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</si>
  <si>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</si>
  <si>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</si>
  <si>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</si>
  <si>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</si>
  <si>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</si>
  <si>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Belgium transposed by a law from April 25, 2007, the status of third-country nationals who are long-term residents.  The temporary stay is excluded from calculation except the stay like recipient of the statute of resident of long life granted by another state, entirely, and the stay for study or for professional building, which is taken into account for half (ibid).</t>
  </si>
  <si>
    <t>Yes, with some conditions (limited number of years or type of study)</t>
  </si>
  <si>
    <t>Yes, all</t>
  </si>
  <si>
    <t>Is time of residence as a pupil/student counted?</t>
  </si>
  <si>
    <t>Time counted as pupil/student</t>
  </si>
  <si>
    <t xml:space="preserve">The temporary stay is excluded from calculation except the stay like recipient of the statute of resident of long life granted by another state, entirely, and the stay for study or for professional building, which is taken into account for half (ibid). </t>
  </si>
  <si>
    <t>Modification of Article 15bis of the Law of 15 December 1980, relating to the long-term residence status. The change is a result of the judgment of the Court of Justice of the European Union in the SINGH case (CJEU, C-502/10, 18 October 2012) and removes the requirement of the right of residence of indefinite duration to be able to request the long-term residence status. Instead the requirement is legal and
uninterrupted stay of 5 years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</si>
  <si>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</si>
  <si>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</si>
  <si>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</si>
  <si>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</si>
  <si>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</si>
  <si>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Belgium transposed by a law from April 25, 2007, the status of third-country nationals who are long-term residents. Following this law, in force on June 1, 2008, and other regulations on the question, the status of long-term resident is given after 5 years of unlimited (some exceptions exist) stay in Belgium (article 15bis  of the law from December 15, 1980).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</si>
  <si>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</si>
  <si>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</si>
  <si>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</si>
  <si>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</si>
  <si>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</si>
  <si>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</si>
  <si>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</si>
  <si>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</si>
  <si>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</si>
  <si>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</si>
  <si>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</si>
  <si>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</si>
  <si>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</si>
  <si>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In Wallonia associations of migrants can profit from subsidies, in particular within the framework of the “APE” or via the ministry of social action, like other associations. The subsidies in Bruxelles are granted also by the Region of Bruxelles and the French community.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</si>
  <si>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</si>
  <si>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</si>
  <si>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</si>
  <si>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</si>
  <si>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</si>
  <si>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</si>
  <si>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</si>
  <si>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</si>
  <si>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Ad hoc information campaigns on the right to vote</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</si>
  <si>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</si>
  <si>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</si>
  <si>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</si>
  <si>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</si>
  <si>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</si>
  <si>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</si>
  <si>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</si>
  <si>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</si>
  <si>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</si>
  <si>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</si>
  <si>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</si>
  <si>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</si>
  <si>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</si>
  <si>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</si>
  <si>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</si>
  <si>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</si>
  <si>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</si>
  <si>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</si>
  <si>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</si>
  <si>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</si>
  <si>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</si>
  <si>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</si>
  <si>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</si>
  <si>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</si>
  <si>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</si>
  <si>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</si>
  <si>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</si>
  <si>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</si>
  <si>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</si>
  <si>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</si>
  <si>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</si>
  <si>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The "allochtone overlegraad" in Antwerp (Belgium) is for 2/3rds composed by representatives of local immigrant organisations (which are recognized as such by the city council).</t>
  </si>
  <si>
    <t>The President of the "Allochtone overleg raad" in 2007 sent a letter of resignation, stating that the opinions of the council</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</si>
  <si>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</si>
  <si>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</si>
  <si>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</si>
  <si>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</si>
  <si>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</si>
  <si>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</si>
  <si>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</si>
  <si>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</si>
  <si>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 xml:space="preserve"> The representation must be proportional to the various components of the population of Brussels. (articles 5 and 6 of the statutes of the CBOE).</t>
  </si>
  <si>
    <t>73e</t>
  </si>
  <si>
    <t>Article 2 and 3 of the statute of the CBOE stipulate that it has a right of initiative and makes recommendations to the communal authorities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</si>
  <si>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</si>
  <si>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</si>
  <si>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 xml:space="preserve"> If the president has not a foreign origin, a vice president with foreign origin can be indicated (articles 5 and 6 of the statutes of the CBOE).</t>
  </si>
  <si>
    <t>73c</t>
  </si>
  <si>
    <t xml:space="preserve"> The members of the council are designated by the College of the municipality on candidature. The members are designated in the respect of the principles guaranteeing the protection of the ideological and philosophic tendencies, after a broad consultation of the association in the city of Brussels that have in their statutes a contribution to the integration of the populations of foreign origin.</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</si>
  <si>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</si>
  <si>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</si>
  <si>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</si>
  <si>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</si>
  <si>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Most of the CCI created in the 70ties disappeared or entered in lethargy. In Brussels, the CCI was replaced in 1995 by the “Conseil des bruxellois d’origine étrangère” (CBOE), and still meets, but only rarely. The objective is to develop their personal expertise and that of their association, in particular in the reception of the newcomers. It is also to gather energies in a permanent conciliation work. The CBOE is structured in 4 work groups charged to think of the principal problems: teaching; company and social affairs; citizenship and participation; cultures and diversity. The policies engaged by the Town of Brussels are analyzed and evaluated by these work groups. The CBOE makes thus better know the complexity of the challenges by opinions, recommendations with the College and the Town council. A management report to them is also submitted each year.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</si>
  <si>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</si>
  <si>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</si>
  <si>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</si>
  <si>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</si>
  <si>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</si>
  <si>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</si>
  <si>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</si>
  <si>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Most of the CCI created in the 70ties disappeared or entered in lethargy. In Bruxelles, The CCI was replaced in 1995 by the “Conseil des bruxellois d’origine étrangère” (CBOE). The members of the council are indicated by the College of the municipality on candidature. The objective is to develop their personal expertise and that of their association, in particular in the reception of the newcomers. It is also to gather energies in a permanent conciliation work. The CBOE is structured in 4 work groups charged to think of the principal problems: teaching; company and social affairs; citizenship and participation; cultures and diversity. The policies engaged by the Town of Brussels are analyzed and evaluated by these work groups. The CBOE makes thus better know the complexity of the challenges by opinions, recommendations with the College and the Town council. A management report to them is also submitted each year. http://www.bruxelles.be/4675#a_1a  (see also : Pierre-Yves lambert, “Les conseils consultatifs communaux des immigrés en Belgique, Migrations sociétés, Vo. 13, N° 73, janvier-février 2001, p. 75 et s.)</t>
  </si>
  <si>
    <t>72e</t>
  </si>
  <si>
    <t>The effective members are associations representative of ethnic minorities, active at the local level and having the legal personality. The adherent members are natural persons resulting from these under groups which subscribe to the objectives of the forum (art. 8 of the statute)</t>
  </si>
  <si>
    <t>72d</t>
  </si>
  <si>
    <t>Leadership of consultative body</t>
  </si>
  <si>
    <t>72c</t>
  </si>
  <si>
    <t>The 17 members of the forum of minority represent together more than 1000 associations and are represented in the general assembly. Those choose the Council of administration which ensures the administrative office and the contents of the forum of minority. The Council of administration elects the president, the vice-presidents, the secretary and the treasurer. They form with the coordinator the Office of the autonomous Council which ensures the daily administrative tasks. http://www.minderhedenforum.be</t>
  </si>
  <si>
    <t xml:space="preserve">Structural consultation </t>
  </si>
  <si>
    <t xml:space="preserve">Composition of consultative body of foreign residents on regional level </t>
  </si>
  <si>
    <t>72b</t>
  </si>
  <si>
    <t>Consultative council on regional level in Belgium should be option 2 since Flanders has a Forum for Ethnic Minorities which is consulted regularly. In Wallonia, were created on basis of a decree of July 4, 1996, 7 regional centers of integration which are in particular charged to make political interpellations in the form of specific proposals to the qualified public authorities. These regional centers are composed, in particular of representatives of associations of migrants. The SHARE platform has been created in the Francophone community but not yet received official recognition as a consultative partner.</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</si>
  <si>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</si>
  <si>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</si>
  <si>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</si>
  <si>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</si>
  <si>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</si>
  <si>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</si>
  <si>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</si>
  <si>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</si>
  <si>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The “Conseil consultatif des étrangers” is consulted by the national and federal Parliaments. It does not have a right of initiative (article 31 of the law of December 15, 1980). The « Conseil consultatif pour l’occupation des travailleurs étrangers” has a right of initiative (article 2 of the royal decree of 1992, April 16). There is no right to a response by the national authority.</t>
  </si>
  <si>
    <t>71d</t>
  </si>
  <si>
    <t>According article 2 of the royal decree of July 28, 1981, the president and vice-president of the “Conseil consultative des étrangers” represent the Minister of migration and asylum. On the other hand, according to article 3 of the royal decree of April 16, 1992, the president and the vice-president of the “Conseil consultatif pour l’occupation des travailleurs étrangbers” is named by the King, without another precision. In practice representatives of political parties are named.</t>
  </si>
  <si>
    <t>71c</t>
  </si>
  <si>
    <t>The "conseil consultatif des étrangers" is composed for half of the Belgian representatives and the foreigners of bodies taking charge of the defence of the interests of the migrant workers and of students' recognized organizations. All the members are named by the ministry of interior.The "Conseil consultatif de la main-d'oeuvre étrangère" includes nine members appointed among the candidates presented on a double list by the most representative organizations of the employees</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</si>
  <si>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</si>
  <si>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</si>
  <si>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</si>
  <si>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According to the law, the "conseil consultatif des étrangers" is asked to give motivated and preliminary notices to any projects and bills of law, decrees or prescriptions concerning the access to the territory, the stay, the establishment and the estrangement of the foreigners. The "Conseil consultatif de la main-d'oeuvre étrangère" has the role of studying and of formulating opinions, of initiative or at the request of the Minister for Employment and Work, on the problems social, economic and administrative relating to the occupation of foreign labour.</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</si>
  <si>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</si>
  <si>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</si>
  <si>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</si>
  <si>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</si>
  <si>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</si>
  <si>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</si>
  <si>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</si>
  <si>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</si>
  <si>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</si>
  <si>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</si>
  <si>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</si>
  <si>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</si>
  <si>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</si>
  <si>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</si>
  <si>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</si>
  <si>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</si>
  <si>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</si>
  <si>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</si>
  <si>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</si>
  <si>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</si>
  <si>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</si>
  <si>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</si>
  <si>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</si>
  <si>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</si>
  <si>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</si>
  <si>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 xml:space="preserve">Since 1998, the belgian Constitution states that the right to vote may be recognised to aliens at all level of power. In 2006 TCN had the opportunity to vote at the local level for the first time if they asked to be on the voter's list. Some conditions had to be met to access the right to vote at the local level. Condition of duration of legal residence (5 years) + a declaration to respect the belgian laws and Constitution.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</si>
  <si>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</si>
  <si>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</si>
  <si>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</si>
  <si>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</si>
  <si>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</si>
  <si>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</si>
  <si>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</si>
  <si>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</si>
  <si>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</si>
  <si>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</si>
  <si>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</si>
  <si>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</si>
  <si>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</si>
  <si>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</si>
  <si>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FR-speaking: Started from 1982 pilot experiment on Intercultural Education, funded by European Commission. Though much criticised, now part of teacher training since 12.12.00 decree organising their basic formation. 1st time translated into legislation refering to cultural diversity. Pre-service training for cultural diversity of classroom and ethnic/social discrimination for all. In-service training on diversity for all.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</si>
  <si>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</si>
  <si>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</si>
  <si>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</si>
  <si>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</si>
  <si>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</si>
  <si>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Days off school are authorised for religious celebration if the religion is recognised by the Constitution. School and school communities can decide autonomously. State-managed schools are the only schools where the government can regulate these adaptations. In practice, schools can change their provision and facilitites to match intake. Welfare or other organisations can pay for changes in services in canteen, pool, etc. Schools must follow the established decision-making procedure including parents, relevant organisations i.e. Participatory Council, and can even receive advice from the Centre d'Egalité des Chances. However the legal situation is not clear. These discussions focus on school dress, less of an issue adaptation of menu. Most offer adapted religion classes open to all, including Islam.</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</si>
  <si>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</si>
  <si>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</si>
  <si>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</si>
  <si>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</si>
  <si>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</si>
  <si>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NL-speaking 1, FR-speaking 2. NL-speaking: State-controlled organisations such as CTO and SDL reflect on changing values. Attainment levels are not easily adapted, but school programmes are flexible just as the teachers, who work with a continuously changing group of pupils. Not all schools manage to realise these changes. FR-speaking: a) Article 9 Mission decree, education providers must adapt criteria and education strategy to transmit all aspects of cultural heritage and discovery of new cultures.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</si>
  <si>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</si>
  <si>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</si>
  <si>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</si>
  <si>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</si>
  <si>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</si>
  <si>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Centre for Equal Opportunities concerning cultural diversity and discrimination. NL-speaking: Also through Integraiton and Welcoming Policy</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</si>
  <si>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</si>
  <si>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</si>
  <si>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</si>
  <si>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</si>
  <si>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</si>
  <si>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 NL-speaking: This depends of the level: in primary and secondary education, diversity is  part of the daily school life and curriculum. In higher education, diversity is a field that is sometimes but not always included in the curriculum. FR-speaking: Part of "socle des competences" in modern languages, history, geography and also part of transversal competences at pre-primary, primary and 1st part of secondary. In FR pupils learn literary and artistic contributions of other cultures, especially tied to immigration. In ethics, learn about humanism and 25.05.98 recommendation for organisation of intercultural activities. New Citizenship decree in 2007 as transversal subject, includes use of new textbook "Become and Be a Citizen".</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</si>
  <si>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</si>
  <si>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</si>
  <si>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</si>
  <si>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</si>
  <si>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</si>
  <si>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</si>
  <si>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 xml:space="preserve">NL-speaking: Ad hoc projects of CVOs, especially for non-Dutch speakers (at home)  FR-speaking: Prioritise recruitment of immigrant teachers in LCO (language and culture of origin) classes.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</si>
  <si>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</si>
  <si>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</si>
  <si>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NL-speaking: option 1 (a and c), FR-speaking option 3. NL-speaking: a. Project: "Parents in interaction" organised by CVO: education for migrant parents with low grades of literacy.  c. projects to encourage parents to involve in school governance (participatiedecree 02/04/2004), such as: Minderhedenforum organises projects to empower migrant pupils and parents to participate in different organisations, even schools. FR-speaking: 2011 Brussels law  adopts a new process in order to try to organize the inscriptions of the pupils and to assure the equality of access of all families to the school market. The goal is thus to promote social equality and de-segregation.</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</si>
  <si>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</si>
  <si>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</si>
  <si>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</si>
  <si>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</si>
  <si>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NL-speaking: option 1:  GOK decree regulates the right of the child to take part in this decision from 12 years old. In regions with many communities of migrants, a LOP is installed (platfom of local organisations linked with education) to make agreements for regulations such as: agree on fixed periods to sign up, avoid concentrations of migrants or nationals (= local social mix) etc..  and the new project "School in zicht" to encourage national parents to sign up in local schools with many migrant pupils (www.schoolinzicht.be). FR-speaking:  option 3: Only based on Social-economic status. From ZEPs to Positive discrimination, the focus has not been on ethnic segregation. Since 04, differentiated funding is provided whereby socio-economic background of pupil affects funding for individual school. The Contract for School (04) and Enrollment Decree (07) have fought against "ghetto" schools and targeted parental choice, which would be based on chronological order of demand and provide a register of rejections, including a justification. Report on Intercultural Dialogue (05) identified problem of ghetto schools mixing social and cultural disadvantage. Recommends (a) using funds to increase socio-cultural diversity and b) idea of bassin scolaire (school zone) but abandoned. (b) 25.08.1998 Decree recommends organisation of intercultural activities at all levels. See also Fédération Wallonie Bruxelles: Décret   « missions » see also regional law rulling the inscription process to secondary schools – pupills from 12 to 18 years old), adopted 13th of January 2011</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</si>
  <si>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</si>
  <si>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</si>
  <si>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</si>
  <si>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 xml:space="preserve">NL-speaking: All of them - see above. FR-speaking: Provided on demand of school board or relevant organisation of cultrual diversity. Course based on intercultural pedagogy, open to all in FR-language. Introductory tuition on culture for all is provided in 28 and involves both mainstream and targeted teacher.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</si>
  <si>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</si>
  <si>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</si>
  <si>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</si>
  <si>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</si>
  <si>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NL - speaking: This is provided by: school programs, integration policy, local platforms, organisations and federations of minorities, local initiatives, mostly  outside school settings. FR-speaking: Same Charter for Partnership for course entitled "Openness to other cultures" though not concerned with religious instruction.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</si>
  <si>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</si>
  <si>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</si>
  <si>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</si>
  <si>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</si>
  <si>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</si>
  <si>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</si>
  <si>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</si>
  <si>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NL-speaking: CVO and bicultural education. The latter is delivered in school and funded by the state. These languages do not have the same status as French, English and German have. Those 3 foreign languages belong to the curriculum in secundary education. FR-speaking: Part of standard compulsory programme, open to all based on demand of parents. At least 2 weekly periods in 28 compulsory periods. Must be attended throughout the year, including assessment and mark. Teachers recruited from partner states and from immigrant population.</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</si>
  <si>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</si>
  <si>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</si>
  <si>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</si>
  <si>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Option 2 for both FR- and NL-speaking. NL: Outside school: CVO (adult education, accessable from 16 years on). Inside school: in a number of primary schools, bicultural education is organised, teaching immigrant languages. In these programmes, the immigrant language gradually evolves into Dutch. Fr-speaking: Charter for Partnership between FR Community and largest Countries of Origin: Greece, Italy, Morocco, Portugal, Romania, Turkey. Courses 'Acquisition of the Language' in pre-primary, primary, and 1st part of secondary. Immigrants also given free dictionary in their mother tongue. </t>
  </si>
  <si>
    <t xml:space="preserve">Option 2 for FR-speaking and Option 1 for NL-speaking. NL- speaking -  In September 2014, pupils in Flemish schools will have the possibility to follow Turkish or Arabic languages courses (or Japanese). Since then, the choice for  a 4th language was limited to Spanish, Italian and Russian - Vlaamse Parlement – Beleidsbrief Onderwijs. Beleidsprioriteiten 2013-2014 (Flemish Parliament – Note of politics. Education. Political priorities 2013-2014). Also supported outside school: CVO (adult education, accessable from 16 years on). Inside school: in a number of primary schools, bicultural education is organised, teaching immigrant languages. In these programmes, the immigrant language gradually evolves into Dutch. Fr-speaking: Charter for Partnership between FR Community and largest Countries of Origin: Greece, Italy, Morocco, Portugal, Romania, Turkey. Courses 'Acquisition of the Language' in pre-primary, primary, and 1st part of secondary. Immigrants also given free dictionary in their mother tongue.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</si>
  <si>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</si>
  <si>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</si>
  <si>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</si>
  <si>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</si>
  <si>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</si>
  <si>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</si>
  <si>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</si>
  <si>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</si>
  <si>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B: NL-speaking: CTO, SDL and pedagogical support: in-service training. Teachers  develop experience in situ. Teacher training college organises some special courses on diversity and disadvantaged groups. FR-speaking: a. In-service training for classes-passerelles teachers. Article 9. Arrêté du Gouvernmement de la C.F. du 19.07.2001 portant application du Décret du 14 juin 2001. In-service training in modern language teaching for foreign teachers of language/culture of origin. No specific pre-service training (Houssière 2010). Pre-service training for cultural diversity of classroom and ethnic/social discrimination for all. In-service training on diversity for all.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</si>
  <si>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</si>
  <si>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</si>
  <si>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 and B in NL-speaking, B in FR-speaking. NL-speaking: All actions exists. Not all the actions are  organised explicitlyfor migrants. Support for non-Dutch speakers as newcomers and former newcomers is organised in the OKAN classes. Schools are supported by pedagogical services that are linked at schools and their umbrella organisation.  Financial support is guaranteed by the government -undocumented pupils are excluded (decree 08.06.2007). Some minority organisations home work support their ethnic group only. FR-speaking:  Conseil d'Intégration at secondary level with période-professeur (extra teaching time) that can be converted into teacher training or part/full time teacher, based on the wishes of the specific schools. Allocation d'études for secondary/higher education are available for disadvantaged pupils in general, also for restricted group of newcomers: a) students under 21 from developing country residing in Belgium with family for at least 5 years or b) recognised refugees residing for at least one year. c) not undocumented migrant</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</si>
  <si>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</si>
  <si>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</si>
  <si>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</si>
  <si>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NL-speaking option 2, FR-speaking option 3. NL-speaking: only in pre-primary, primary and secundary education: newcomers and ex-newcomers are specified as a group. After two years, migrants are GOK pupils (migrants + nationals). FR-speaking: Broken down into subgroups, for only for restricted group of newcomers in classes-passerelles. No individual monitoring taking into account immigrant status. Once pupils leave classes-passerelles, they are no longer tracked.</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</si>
  <si>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</si>
  <si>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</si>
  <si>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</si>
  <si>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</si>
  <si>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</si>
  <si>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NL-speaking: All of them: CTO (centrum for language and education) and SDL (point of support for diversity and learning) develops materials for teachers. These institutions organise trainings for teachers and the school staff. There is pedagogical support for schools and for teachers.CTO develops materials and tests that describe the abilities of the newcomer. School programmes must attain a set of levels at the end of an academic year or an eduction cycle. Government supports education by setting the standards.Schools are free to develop a pedagogical program to reach these standards. The government inspects the evaluation system of schools. FR-speaking: A No common pedagogical material. Limited to certain groups. Schools to organise must be near an asylum-seeking reception centre. No upper limit in class size, should be 12 but can be up to 30. B Extra funding for teachers/teacher training, based on discretion of head of school. 3.2 Circulaire 2621 10.02.2009 C: requirement for classes-passerelles to provide state (services des discriminations positives, des classes-passerelles, des vantages sociaux et des partenariats) with a qualitative and quantitative evaluation of its actions on reception, orientation, and introduction of newcomer students. 3.10 Circulaire 2621. 10.02.2009 also Annex 2 of this Circular.</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</si>
  <si>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</si>
  <si>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</si>
  <si>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</si>
  <si>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</si>
  <si>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</si>
  <si>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NL-speaking: Academic literacy is mainly included in secundary and further education. FR-speaking:  In primary school, Passerelles focuses mainly on rudimentary based on active communication i.e. cooperative games, but also on familiarising pupils with math vocabulary, written vocabulary. At secondary level, students who are not fluent in French get an extra 15 hours a week of intensive FR, 8h science, 3h Physical education, 2h NL (in BXL), 2h philosophy also self-confidence building activities like social/citizenship competence, and language/culture of origin. 3.6 Circulaire 2621. 10.02.2009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</si>
  <si>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</si>
  <si>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</si>
  <si>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</si>
  <si>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</si>
  <si>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</si>
  <si>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NL-speaking:  GOK decree 28.06.2002 chapter VI: integral support for compulsory primary and secundary education. Extra hours based on the presence of a qoutum of GOK pupils (cf. 41). Pre-primary education: extra support generated in GOK+ hours (circular BaO/2006/1, part 3: 3.63).  FR-speaking: Conseil d'Intégration provided at pre-primary, primary, and secondary level. Minimum number of hours of intensive FR-language instruction to get them on the right level. Objectives are language learning, transition into mainstream classroom, and respect for general education objectives." 3.4, 2.9 Circulaire 2621 10.02.2009 Therefore B is only limited to those ages 5 and up. Arrêté du Gouvernmement de la C.F. du 19.07.2001 portant application du Décret du 14 juin 2001.</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</si>
  <si>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</si>
  <si>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</si>
  <si>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</si>
  <si>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</si>
  <si>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</si>
  <si>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NL-speaking: option 1:  All information is accessible, although the information is not available in all languages of origin. All institutions of education and CLB (centrum for student support) can appeal to COC (Flemish central support cell for social interpreting and translation) for support and BABEL for phone translation service (ministrieel besluit 17 juli 1991). During their education, pupils and their families are supported by CLB and teachers at the moment they have to choose their type of studies. . FR-speaking: option 2: 3.7.1 Circulaire 2621. 10.02.2009  requires that parents/parental authorities be consulted by Conseil d'Intégration on all decisions. Schools are individually responsible for providing information to parents in languages they understand, often through a social mediator/interpreter. Newintown.be website exists in NL and FR but no immigrant languages.</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</si>
  <si>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</si>
  <si>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</si>
  <si>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</si>
  <si>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</si>
  <si>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</si>
  <si>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</si>
  <si>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 targeted support available.</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</si>
  <si>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</si>
  <si>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</si>
  <si>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</si>
  <si>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</si>
  <si>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</si>
  <si>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</si>
  <si>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</si>
  <si>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</si>
  <si>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NL-speaking: Access to pre-primary is free for migrants and nationals but is not regulated by law. Fr-speaking: Access to pre-primary is free, but not obligatory (newintown.be). NL-speaking: Access for undocumented students to vacational training is not guaranteed. It is only guaranteed in compulsory education. Parttime studying combined with work is provided from 16 years on. ( circular SO/2008/08) - some social workspaces demand official documents, thus excluding undocumented students.  FR-speaking:  Vocationnal education and work-based learning (sandwich education) are part of the secondary education system.French- and Dutch speaking:  In both communities  access to higher education is based on the secondary education diplomas (or on the equivalence if the diploma is from another country). There are only three Bachelor's degrees where an entrance exam is requested. In both case access is not based on residence status.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</si>
  <si>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</si>
  <si>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</si>
  <si>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</si>
  <si>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</si>
  <si>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</si>
  <si>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not B: NL-speaking: 1. formal: newcomers can try to validate their studies abroad at AGoDi. These studies are compared with official standards in Belgium. In primary schools, newcomers are compared with the pupils in the classes: migrants and nationals. Teachers try to orientate their newcomers (and later migrants). Centrum voor Taal en Onderwijs (CTO) developed materials that can be used for this orientation. This is not formalised. CTO works by government order to support schools in their work with migrants. FR speaking: a. 3.7.1/2 Circulaire 2621. 10.02.2009 Conseil d'Intégration élargi decides entry/orientation of restricted definition of newcomers, independent of their certificate of last year's studies. This tool was designed for cases where such documents are missing (esp. those seeking international protection). Before 2001, uneven measures across schools and difficulties to recognise degrees and place children (often only based on age). The Conseil consists of a Jury representing the French Community (normally the head of the school or assistant), the teacher of the classe-passerelles, and a psycho-medical-social counselor.  B is not specified in law or circulars.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</si>
  <si>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</si>
  <si>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</si>
  <si>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</si>
  <si>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NL-speaking:  At state level there is the law for compulsory-age education from 6 to 18 years (law on education of 29/06/1983). FR-speaking: Article 24, 3 of Belgian constitution grants equal access, eligibility for scholarships, study grants, and right to diploma and other certifications of study for children ages 6 to 19. Obligatory also for newcomers no later than 60 days after arrival.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</si>
  <si>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</si>
  <si>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</si>
  <si>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</si>
  <si>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</si>
  <si>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 NL- speaking:: GOK decree provides extra financial and technical support for schools with pupils in a precarious socio-economic situation and migrants whose language spoken at home is not the Dutch instruction language. (UHasselt).FR-speaking:  A restricted group defined as newcomers, Conseil d'Intégration at pre-primary level with classes-passerelles and capital-période (extra teaching time) that can be converted into teacher training or part/full time teacher, based on the wishes of the specific schools. This support is only available at pre-primary at the age of 5 years. 3.4, 2.9 Circulaire 2621 10.02.2009. For the abovementioned restricted group defined as newcomers, Conseil d'Intégration at secondary level with période-professeur (extra teaching time) that can be converted into teacher training or part/full time teacher, based on the wishes of the specific schools. Allocation d'études for secondary/higher education are available for disadvantaged pupils in general, also for restricted group of newcomers.</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</si>
  <si>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</si>
  <si>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</si>
  <si>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</si>
  <si>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</si>
  <si>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</si>
  <si>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</si>
  <si>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</si>
  <si>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</si>
  <si>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</si>
  <si>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Only if TCNs stay longer than 5 years or have a single permit for employment.</t>
  </si>
  <si>
    <t xml:space="preserve">Access to social benefits </t>
  </si>
  <si>
    <t xml:space="preserve">Work permit required before acquisition of autonomous residence. </t>
  </si>
  <si>
    <t>Access to employment and self-employment</t>
  </si>
  <si>
    <t>Access to education and training for adult family members</t>
  </si>
  <si>
    <t>Access  to education and training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</si>
  <si>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</si>
  <si>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</si>
  <si>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</si>
  <si>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</si>
  <si>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Autonomous residence is granted after two years</t>
  </si>
  <si>
    <t>2011 law extends the period of dependent residence from 2-3 years, meaning that an application for autonomous residence must come after three years</t>
  </si>
  <si>
    <t>2011 law extends the period of dependent residence from 2-3 years, meaning that an application for autonomous residence must come after three years. Note that the 2014 government agreement pledges to prolong this period to 5 years in order to have the same period as for access to permanent residence for EU citizens.</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</si>
  <si>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</si>
  <si>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</si>
  <si>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</si>
  <si>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</si>
  <si>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</si>
  <si>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</si>
  <si>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</si>
  <si>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2006 law created 'Conseil du contentieux des etrangers' for cases of refusal or withdrawal wjhich has suspensive effect for family reunification cases.</t>
  </si>
  <si>
    <t>Legal guarantees and redress in case of refusal or withdrawal
a. reasoned decision
b. right to appeal
c. representation before an independent administrative authority and/or a court</t>
  </si>
  <si>
    <t>Only D for permanent reisdents and at the discretion of the minister</t>
  </si>
  <si>
    <t>2011 law introduces all four grounds required by the EC Directive</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</si>
  <si>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</si>
  <si>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</si>
  <si>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</si>
  <si>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</si>
  <si>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</si>
  <si>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2006 grounds more limited on A and D</t>
  </si>
  <si>
    <t>2011 law introduces all four grounds also reunited family members who become divorced or separated must wait two years before applying for family reunification themselves for a partner abroad.</t>
  </si>
  <si>
    <t xml:space="preserve">2011 law introduces all four grounds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</si>
  <si>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</si>
  <si>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</si>
  <si>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</si>
  <si>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</si>
  <si>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2006 law: Families of sponsors with limited stay receive a permit of the same duration. Families of sponsors with permanent residence will receive a temporary permit during their first three years before receiving an autonomous permanent residence.</t>
  </si>
  <si>
    <t>&lt; 1 year renewable permit or new application necessary</t>
  </si>
  <si>
    <t>Not equal to sponsor’s but ≥ 1 year renewable permit</t>
  </si>
  <si>
    <t>Equal to sponsor’s residence permit and renewable</t>
  </si>
  <si>
    <t>2006 law sets legal time limit at 9 months. If no answer is given, then the application can be deemed to be accepted unless public authorities motivate the delay (then two times three months)</t>
  </si>
  <si>
    <t>2011 July Law: Legal time limit limited from 9 to 6 months (renewable two times three months in exceptional circumstances)</t>
  </si>
  <si>
    <t>€15.20 The 2014 government agreement foresees an increase in this amount to 160 euros.</t>
  </si>
  <si>
    <t xml:space="preserve">
Same as regular administrative fees and duties in the country (please specify amounts for each)</t>
  </si>
  <si>
    <t>Cost of application</t>
  </si>
  <si>
    <t>Resource requirement not required for family of a student or handicapped adult child</t>
  </si>
  <si>
    <t xml:space="preserve">8th of July 2011 law: sufficient and stable economic resources in order not to become a charge for the state. These resources must be at least equivalent at 120% of the Minimum Income of Integration (1232 euros). This calculation cannot take into account family benefits, welfare benefits (revenu d'integration sociale), financial social aid, waiting or transition benefits as well as unemployment benefits unless the sponsor is actively looking for work.
</t>
  </si>
  <si>
    <t xml:space="preserve">In Belgium the Constitutional Court  121/2013 of 26 September 2013
interpreted some provision of the law on access to the territory, residence,
establishment and removal of  foreigners in
light of Directive 2003/86. Circular of 13 December 2013
explained how to apply certain provisions of the law, taking into account the way the
Constitutional Court interpreted the Directive.
</t>
  </si>
  <si>
    <t>Under the terms of the law of September 15, 2006 (modifying article 10, § 2, al. 2 of the law of December 15, 1980), the family member must bring the proof that the rejoined foreigner lays out a sufficient housing. The concept of sufficient housing and its control were defined by the' royal decree of April 27, 2007 (inserting article 26/3 into the royal decree of October 8, 1981).</t>
  </si>
  <si>
    <t xml:space="preserve">This article was cancelled by the Council of State by a judgment n°201.375 of February 26, 2010.  The council of State considered that the royal decree neither was in conformity with the law nor with the preliminary works. The consequence is that sufficient housing can be proven by any legal way. </t>
  </si>
  <si>
    <t xml:space="preserve">Sufficient housing can be proven by any legal way. </t>
  </si>
  <si>
    <t>Further requirements (please specify)</t>
  </si>
  <si>
    <t>Appropriate accommodation meeting the general health and safety standards</t>
  </si>
  <si>
    <t>Accommodation requirement</t>
  </si>
  <si>
    <t>Accommodation</t>
  </si>
  <si>
    <t>Free</t>
  </si>
  <si>
    <t>g. In-country courses</t>
  </si>
  <si>
    <t>29g</t>
  </si>
  <si>
    <t>Additional materials are not available besides general informational websites</t>
  </si>
  <si>
    <t>f. In-country support</t>
  </si>
  <si>
    <t>29f</t>
  </si>
  <si>
    <t>e. In-country cost</t>
  </si>
  <si>
    <t>29e</t>
  </si>
  <si>
    <t>Exemptions for A and B including elderly, illness, disability</t>
  </si>
  <si>
    <t>d. In-country exemption</t>
  </si>
  <si>
    <t>29d</t>
  </si>
  <si>
    <t>Integration pathways include course on social orientation (Flanders) and citizenship (Francophone Community)</t>
  </si>
  <si>
    <t>Form of integration requirement for sponsor and/or family member after arrival on territory e.g. not language but social/cultural (if no requirement, skip to question 30)</t>
  </si>
  <si>
    <t>c. In-country integration form</t>
  </si>
  <si>
    <t>29c</t>
  </si>
  <si>
    <t>2013 Integration Law in Flanders raises level of required Dutch courses from A1 to A2</t>
  </si>
  <si>
    <t xml:space="preserve">2013 Integration Law in Flanders raises level of required Dutch courses from A1 to A2. 2013 Law </t>
  </si>
  <si>
    <t>b. In-country language level</t>
  </si>
  <si>
    <t>29b</t>
  </si>
  <si>
    <t>December 2012 Francophone Community creates obligatory integration pathway for family migrants. 2013 Integration Law in Flanders raises level of required Dutch courses from A1 to A2</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</si>
  <si>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</si>
  <si>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</si>
  <si>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</si>
  <si>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</si>
  <si>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</si>
  <si>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</si>
  <si>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</si>
  <si>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</si>
  <si>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</si>
  <si>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</si>
  <si>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</si>
  <si>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</si>
  <si>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</si>
  <si>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</si>
  <si>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 xml:space="preserve">No requirement. </t>
  </si>
  <si>
    <t>None OR voluntary information/course (please specify)</t>
  </si>
  <si>
    <t>Form of pre-departure integration measure for family member abroad, e.g. not language, but social/cultural (if no requirement, skip to question 29a)</t>
  </si>
  <si>
    <t>b. Pre-entry integration form</t>
  </si>
  <si>
    <t>28b</t>
  </si>
  <si>
    <t>Flemish government project to offer free voluntary civic integration programme abroad for family members, but without consequences for their permit (e.g. 2012 'starter kit')</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</si>
  <si>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</si>
  <si>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</si>
  <si>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</si>
  <si>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</si>
  <si>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</si>
  <si>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</si>
  <si>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Unmarried and handicapped adult children with incapacity proof from doctor recognised by Belgian embassy/consulate.</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</si>
  <si>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</si>
  <si>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</si>
  <si>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</si>
  <si>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</si>
  <si>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</si>
  <si>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2011 also eliminates this right for Belgian citizens</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</si>
  <si>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</si>
  <si>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</si>
  <si>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</si>
  <si>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</si>
  <si>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</si>
  <si>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</si>
  <si>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</si>
  <si>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Law of 15 September 2006 raised minimum age to 21 but 18 is allowed for marriages/partnerships established in country of origin before immigration of sponsor</t>
  </si>
  <si>
    <t>13 December 2013 Circular published 20 December 2013, as result of Constitutional Court Appeal,  lowered age limit from 21 to 18</t>
  </si>
  <si>
    <t>≥  21 years  (please specify age)</t>
  </si>
  <si>
    <t>18 years&lt;  , &lt; 21 years  (please specify age)</t>
  </si>
  <si>
    <t>≤ Age of majority in country (18 years)</t>
  </si>
  <si>
    <t>Age limits for sponsors and spouses</t>
  </si>
  <si>
    <t>b. Age limits</t>
  </si>
  <si>
    <t>24b</t>
  </si>
  <si>
    <t>8 July 2011 law changes definition of stable and durable relationship: proof of one year's cohabitation before application or meeting at least 2 years before</t>
  </si>
  <si>
    <t xml:space="preserve">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</si>
  <si>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</si>
  <si>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</si>
  <si>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</si>
  <si>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</si>
  <si>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</si>
  <si>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</si>
  <si>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</si>
  <si>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</si>
  <si>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</si>
  <si>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</si>
  <si>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</si>
  <si>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2011 law: One year's residence or right to stay for at least one year</t>
  </si>
  <si>
    <t>One year's residence or right to stay for at least one year</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</si>
  <si>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</si>
  <si>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</si>
  <si>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</si>
  <si>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</si>
  <si>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</si>
  <si>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</si>
  <si>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</si>
  <si>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</si>
  <si>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</si>
  <si>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</si>
  <si>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</si>
  <si>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</si>
  <si>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</si>
  <si>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Regulations on work contracts apply to all workers regardless of nationality and situation of stay</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</si>
  <si>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</si>
  <si>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</si>
  <si>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</si>
  <si>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</si>
  <si>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</si>
  <si>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Since 1994, access to decent housing is a constitutional right meaning legal reisdents have equal access to all government schemes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</si>
  <si>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</si>
  <si>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</si>
  <si>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</si>
  <si>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</si>
  <si>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Right to Social Security depends on bilateral agreements between Belgium and the country or origin, EU legislation, and the immigrants' personal situation, nationality, and work status. Equal access to social security rights is guaranteed for long-term residents, family migrants, and workers but the period is five years. See website Coming2Belgium.</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</si>
  <si>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</si>
  <si>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</si>
  <si>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</si>
  <si>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</si>
  <si>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</si>
  <si>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</si>
  <si>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</si>
  <si>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</si>
  <si>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2010: Basic information on integration- and immigration-related websites e.g. www.newintown.be
 Workers' rights are also covered by Social Orientation courses in Flanders</t>
  </si>
  <si>
    <t xml:space="preserve">Citizenship courses in Francophone Community approved in December 2012. </t>
  </si>
  <si>
    <t>Basic information on integration- and immigration-related websites e.g. www.newintown.be and "Vivre en Belgique" and Coming2Belgium. Workers' rights are also covered by Social Orientation courses in Flanders and now by Citizenship courses in Francophone Community approved in December 2012.</t>
  </si>
  <si>
    <t>Active policy of information on rights of migrant workers at national level (or regional in federal states)</t>
  </si>
  <si>
    <t>Active information policy</t>
  </si>
  <si>
    <t>A through individualised accompaniment by integration coach and via VDAB second phase of integration path in Flanders.</t>
  </si>
  <si>
    <t>December 2012: Integration path approved by Francophone Community includes second phase of integration path, including employment orientation</t>
  </si>
  <si>
    <t>A through individualised accompaniment by integration coach and via VDAB second phase of integration path in Flanders. Integration path approved by Francophone Community includes second phase of integration path, including socio-professional orientation</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</si>
  <si>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</si>
  <si>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</si>
  <si>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</si>
  <si>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</si>
  <si>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</si>
  <si>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</si>
  <si>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</si>
  <si>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</si>
  <si>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</si>
  <si>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</si>
  <si>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Only A in Flanders through VDAB but on a project basis. 2014 government pledge to increase diversity in public sector at federal level.</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</si>
  <si>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</si>
  <si>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</si>
  <si>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</si>
  <si>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</si>
  <si>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only in Flanders (NARIC Flanders) but does not cover regulated professions.  One-stop-shop to apply and decide on foreign recognitions dos not exist in Francophone Community. New website as of 2014 http://www.mondiplome.be/</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</si>
  <si>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</si>
  <si>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</si>
  <si>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</si>
  <si>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</si>
  <si>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</si>
  <si>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Right to recognition of acquired competences (EVC) in Flanders and Right to Skills Validation (VCP) and Validation of Prior Experience (VAE). Also Right to Skills Assessment at Federal level since 2001</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</si>
  <si>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</si>
  <si>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</si>
  <si>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</si>
  <si>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</si>
  <si>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</si>
  <si>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</si>
  <si>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</si>
  <si>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</si>
  <si>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</si>
  <si>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</si>
  <si>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</si>
  <si>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 xml:space="preserve">Additional conditions (numbers of years of residence and study) apply for Swiss, Turkish, and developing country nationals in the Francophone Community. Refugees must have resided for one year. Other foreign candidates are not eligible. </t>
  </si>
  <si>
    <t>Equality of access to study grants:
What categories of TCNs have equal access?
a. Long-term residents
b. Residents on temporary work permits (excluding seasonal)
c. Residents on family reunion permits (same as sponsor)</t>
  </si>
  <si>
    <t>Study grants</t>
  </si>
  <si>
    <t>All legal residents with their residence in Belgium and a national number</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</si>
  <si>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</si>
  <si>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</si>
  <si>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</si>
  <si>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</si>
  <si>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</si>
  <si>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</si>
  <si>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Various criteria are taken into account in the issuance of a professional card for foreign self-employed persons, including linguistic abilities.</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</si>
  <si>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</si>
  <si>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</si>
  <si>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</si>
  <si>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</si>
  <si>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</si>
  <si>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Family members are submitted to a work permit requirement. In principle self-employment is only open to non-EU citizens with permanent residence. Certain exceptions exist for short-stay permit-holders (journalists, sportsmen, artists, etc. see royal decree February 3, 2003)</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</si>
  <si>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</si>
  <si>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</si>
  <si>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It is necessary to be a Belgian or EU/EEA citizen to become a statutory employee. No nationality criteria exists for contractual employees.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</si>
  <si>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</si>
  <si>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</si>
  <si>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</si>
  <si>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</si>
  <si>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</si>
  <si>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</si>
  <si>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</si>
  <si>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</si>
  <si>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Family members are submitted to a work permit requirement. Non-EU citizens get in principle a Work Permit B with the right to work for a specific employer for 12 months. Non-EU citizens in principle get an A licence after more than three years of employment with a B licence (4 years of working with a B licence). See Law on occupation of foreign workers 30 April 1999 and Implementing Law of 9 June 1999.</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</si>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</sst>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2">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0" borderId="1"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3" xfId="0" applyFont="1" applyBorder="1" applyAlignment="1">
      <alignment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4" xfId="0" applyFont="1" applyBorder="1" applyAlignment="1">
      <alignment wrapText="1"/>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4"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6" xfId="1" applyNumberFormat="1" applyFont="1" applyFill="1" applyBorder="1" applyAlignment="1">
      <alignment horizontal="center" vertical="center" wrapText="1"/>
    </xf>
    <xf numFmtId="0" fontId="1" fillId="0"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3" borderId="0" xfId="0" applyFont="1" applyFill="1"/>
    <xf numFmtId="1"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0" xfId="0" applyFont="1" applyAlignment="1">
      <alignment horizontal="center" vertical="center"/>
    </xf>
    <xf numFmtId="0" fontId="1" fillId="0" borderId="0" xfId="1" applyNumberFormat="1" applyFont="1" applyFill="1" applyAlignment="1">
      <alignment horizontal="center"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0" fontId="1" fillId="0" borderId="5" xfId="0" applyFont="1" applyFill="1" applyBorder="1" applyAlignment="1">
      <alignment horizontal="center" vertical="center"/>
    </xf>
    <xf numFmtId="0" fontId="1" fillId="0" borderId="1" xfId="3"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6" xfId="0" applyFont="1" applyBorder="1" applyAlignment="1">
      <alignment horizontal="left" vertical="center" wrapText="1"/>
    </xf>
    <xf numFmtId="0" fontId="1" fillId="2" borderId="6"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4" applyNumberFormat="1" applyFont="1" applyFill="1" applyBorder="1" applyAlignment="1" applyProtection="1">
      <alignment horizontal="center" vertical="center" wrapText="1"/>
    </xf>
    <xf numFmtId="0" fontId="1" fillId="4" borderId="5" xfId="0" applyFont="1" applyFill="1" applyBorder="1" applyAlignment="1">
      <alignment horizontal="center" vertical="center" wrapText="1"/>
    </xf>
    <xf numFmtId="0" fontId="1" fillId="0" borderId="0" xfId="0" applyFont="1" applyFill="1"/>
    <xf numFmtId="0" fontId="1" fillId="0" borderId="5"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5"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0" borderId="1" xfId="6" applyNumberFormat="1" applyFont="1" applyFill="1" applyBorder="1" applyAlignment="1" applyProtection="1">
      <alignment horizontal="center" vertical="center" wrapText="1"/>
    </xf>
    <xf numFmtId="0" fontId="1" fillId="0" borderId="1" xfId="7"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8" applyNumberFormat="1" applyFont="1" applyFill="1" applyBorder="1" applyAlignment="1" applyProtection="1">
      <alignment horizontal="center" vertical="center" wrapText="1"/>
    </xf>
    <xf numFmtId="0" fontId="1" fillId="0" borderId="1" xfId="9"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10"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4" xfId="0" applyFont="1" applyFill="1" applyBorder="1" applyAlignment="1">
      <alignment wrapText="1"/>
    </xf>
    <xf numFmtId="0" fontId="1" fillId="0" borderId="0" xfId="0" applyFont="1" applyAlignment="1">
      <alignment horizontal="center" vertical="center" wrapText="1"/>
    </xf>
    <xf numFmtId="0" fontId="1" fillId="4" borderId="5" xfId="0" applyFont="1" applyFill="1" applyBorder="1" applyAlignment="1">
      <alignment horizontal="left" vertical="top" wrapText="1"/>
    </xf>
    <xf numFmtId="0" fontId="4" fillId="2" borderId="1" xfId="0" applyFont="1" applyFill="1" applyBorder="1" applyAlignment="1">
      <alignment wrapText="1"/>
    </xf>
    <xf numFmtId="0" fontId="1" fillId="3" borderId="0" xfId="0" applyFont="1" applyFill="1" applyAlignment="1">
      <alignment horizontal="center" vertical="center"/>
    </xf>
    <xf numFmtId="1" fontId="1" fillId="3" borderId="0" xfId="0" applyNumberFormat="1" applyFont="1" applyFill="1" applyAlignment="1">
      <alignment horizontal="center" vertical="center"/>
    </xf>
    <xf numFmtId="0" fontId="1" fillId="3" borderId="7" xfId="0" applyFont="1" applyFill="1" applyBorder="1" applyAlignment="1">
      <alignment wrapText="1"/>
    </xf>
    <xf numFmtId="0" fontId="1" fillId="0" borderId="7" xfId="0" applyFont="1" applyBorder="1" applyAlignment="1">
      <alignment wrapText="1"/>
    </xf>
    <xf numFmtId="0" fontId="6" fillId="3" borderId="7" xfId="0"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1" fontId="14" fillId="2" borderId="7"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13" fillId="2" borderId="5" xfId="0" applyNumberFormat="1" applyFont="1" applyFill="1" applyBorder="1" applyAlignment="1">
      <alignment horizontal="center" vertical="center" wrapText="1"/>
    </xf>
    <xf numFmtId="0" fontId="13" fillId="2" borderId="7"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7" xfId="0" applyFont="1" applyFill="1" applyBorder="1" applyAlignment="1">
      <alignment wrapText="1"/>
    </xf>
    <xf numFmtId="1" fontId="13" fillId="2" borderId="1" xfId="0" applyNumberFormat="1" applyFont="1" applyFill="1" applyBorder="1" applyAlignment="1">
      <alignment horizontal="center" vertical="center" wrapText="1"/>
    </xf>
    <xf numFmtId="0" fontId="6" fillId="2" borderId="7" xfId="0" applyFont="1" applyFill="1" applyBorder="1" applyAlignment="1">
      <alignment wrapText="1"/>
    </xf>
    <xf numFmtId="1" fontId="13" fillId="2" borderId="7" xfId="0" applyNumberFormat="1" applyFont="1" applyFill="1" applyBorder="1" applyAlignment="1">
      <alignment horizontal="center" vertical="center" wrapText="1"/>
    </xf>
    <xf numFmtId="0" fontId="13" fillId="6" borderId="1" xfId="0" applyNumberFormat="1" applyFont="1" applyFill="1" applyBorder="1" applyAlignment="1">
      <alignment vertical="top" wrapText="1"/>
    </xf>
    <xf numFmtId="0" fontId="13" fillId="7" borderId="1" xfId="0" applyNumberFormat="1" applyFont="1" applyFill="1" applyBorder="1" applyAlignment="1">
      <alignment vertical="top" wrapText="1"/>
    </xf>
    <xf numFmtId="0" fontId="13" fillId="8" borderId="1" xfId="0" applyNumberFormat="1" applyFont="1" applyFill="1" applyBorder="1" applyAlignment="1">
      <alignment vertical="top" wrapText="1"/>
    </xf>
    <xf numFmtId="0" fontId="13" fillId="9" borderId="1" xfId="0" applyNumberFormat="1" applyFont="1" applyFill="1" applyBorder="1" applyAlignment="1">
      <alignment vertical="top" wrapText="1"/>
    </xf>
    <xf numFmtId="0" fontId="13" fillId="10" borderId="1" xfId="0" applyNumberFormat="1" applyFont="1" applyFill="1" applyBorder="1" applyAlignment="1">
      <alignment vertical="top" wrapText="1"/>
    </xf>
    <xf numFmtId="0" fontId="13" fillId="11" borderId="1" xfId="0" applyNumberFormat="1" applyFont="1" applyFill="1" applyBorder="1" applyAlignment="1">
      <alignment vertical="top" wrapText="1"/>
    </xf>
    <xf numFmtId="0" fontId="13" fillId="12" borderId="5" xfId="0" applyNumberFormat="1" applyFont="1" applyFill="1" applyBorder="1" applyAlignment="1">
      <alignment vertical="top" wrapText="1"/>
    </xf>
    <xf numFmtId="0" fontId="13" fillId="12" borderId="1" xfId="0" applyNumberFormat="1" applyFont="1" applyFill="1" applyBorder="1" applyAlignment="1">
      <alignment vertical="top" wrapText="1"/>
    </xf>
    <xf numFmtId="0" fontId="13" fillId="13" borderId="7" xfId="0" applyNumberFormat="1" applyFont="1" applyFill="1" applyBorder="1" applyAlignment="1">
      <alignment vertical="top" wrapText="1"/>
    </xf>
    <xf numFmtId="1" fontId="13" fillId="13" borderId="7" xfId="0" applyNumberFormat="1" applyFont="1" applyFill="1" applyBorder="1" applyAlignment="1">
      <alignment vertical="top" wrapText="1"/>
    </xf>
    <xf numFmtId="0" fontId="6" fillId="0" borderId="1" xfId="0" applyFont="1" applyBorder="1" applyAlignment="1">
      <alignment wrapText="1"/>
    </xf>
    <xf numFmtId="0" fontId="6" fillId="0" borderId="7" xfId="0" applyFont="1" applyBorder="1" applyAlignment="1">
      <alignment wrapText="1"/>
    </xf>
  </cellXfs>
  <cellStyles count="99">
    <cellStyle name="Hyperlink 2" xfId="11"/>
    <cellStyle name="Normal" xfId="0" builtinId="0"/>
    <cellStyle name="Normal 10" xfId="12"/>
    <cellStyle name="Normal 11" xfId="13"/>
    <cellStyle name="Normal 12" xfId="14"/>
    <cellStyle name="Normal 13" xfId="15"/>
    <cellStyle name="Normal 14" xfId="16"/>
    <cellStyle name="Normal 15" xfId="17"/>
    <cellStyle name="Normal 16" xfId="18"/>
    <cellStyle name="Normal 17" xfId="19"/>
    <cellStyle name="Normal 18" xfId="20"/>
    <cellStyle name="Normal 19" xfId="21"/>
    <cellStyle name="Normal 2" xfId="22"/>
    <cellStyle name="Normal 20" xfId="23"/>
    <cellStyle name="Normal 21" xfId="24"/>
    <cellStyle name="Normal 22" xfId="25"/>
    <cellStyle name="Normal 23" xfId="26"/>
    <cellStyle name="Normal 24" xfId="27"/>
    <cellStyle name="Normal 25" xfId="28"/>
    <cellStyle name="Normal 26" xfId="29"/>
    <cellStyle name="Normal 27" xfId="30"/>
    <cellStyle name="Normal 28" xfId="31"/>
    <cellStyle name="Normal 29" xfId="32"/>
    <cellStyle name="Normal 3" xfId="1"/>
    <cellStyle name="Normal 30" xfId="33"/>
    <cellStyle name="Normal 31" xfId="34"/>
    <cellStyle name="Normal 32" xfId="35"/>
    <cellStyle name="Normal 33" xfId="36"/>
    <cellStyle name="Normal 34" xfId="37"/>
    <cellStyle name="Normal 35" xfId="38"/>
    <cellStyle name="Normal 36" xfId="10"/>
    <cellStyle name="Normal 37" xfId="9"/>
    <cellStyle name="Normal 38" xfId="8"/>
    <cellStyle name="Normal 39" xfId="39"/>
    <cellStyle name="Normal 4" xfId="40"/>
    <cellStyle name="Normal 40" xfId="41"/>
    <cellStyle name="Normal 41" xfId="42"/>
    <cellStyle name="Normal 42" xfId="43"/>
    <cellStyle name="Normal 43" xfId="7"/>
    <cellStyle name="Normal 44" xfId="6"/>
    <cellStyle name="Normal 45" xfId="5"/>
    <cellStyle name="Normal 46" xfId="44"/>
    <cellStyle name="Normal 47" xfId="45"/>
    <cellStyle name="Normal 48" xfId="46"/>
    <cellStyle name="Normal 49" xfId="4"/>
    <cellStyle name="Normal 5" xfId="47"/>
    <cellStyle name="Normal 50" xfId="3"/>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31" t="s">
        <v>1211</v>
      </c>
      <c r="B1" s="131" t="s">
        <v>1210</v>
      </c>
      <c r="C1" s="130" t="s">
        <v>1209</v>
      </c>
      <c r="D1" s="130" t="s">
        <v>1208</v>
      </c>
      <c r="E1" s="130" t="s">
        <v>1207</v>
      </c>
      <c r="F1" s="130" t="s">
        <v>1206</v>
      </c>
      <c r="G1" s="130" t="s">
        <v>1205</v>
      </c>
      <c r="H1" s="130" t="s">
        <v>1204</v>
      </c>
      <c r="I1" s="130" t="s">
        <v>1203</v>
      </c>
      <c r="J1" s="129" t="s">
        <v>1202</v>
      </c>
      <c r="K1" s="128" t="s">
        <v>1201</v>
      </c>
      <c r="L1" s="127" t="s">
        <v>1200</v>
      </c>
      <c r="M1" s="126" t="s">
        <v>1199</v>
      </c>
      <c r="N1" s="125" t="s">
        <v>1198</v>
      </c>
      <c r="O1" s="125" t="s">
        <v>1197</v>
      </c>
      <c r="P1" s="124" t="s">
        <v>1196</v>
      </c>
      <c r="Q1" s="124" t="s">
        <v>1195</v>
      </c>
      <c r="R1" s="123" t="s">
        <v>1194</v>
      </c>
      <c r="S1" s="123" t="s">
        <v>1193</v>
      </c>
      <c r="T1" s="122" t="s">
        <v>1192</v>
      </c>
      <c r="U1" s="122" t="s">
        <v>1191</v>
      </c>
      <c r="V1" s="121" t="s">
        <v>1190</v>
      </c>
      <c r="W1" s="121" t="s">
        <v>1189</v>
      </c>
      <c r="X1" s="120" t="s">
        <v>1188</v>
      </c>
      <c r="Y1" s="120" t="s">
        <v>1187</v>
      </c>
    </row>
    <row r="2" spans="1:25" s="64" customFormat="1" ht="66.75" customHeight="1" x14ac:dyDescent="0.25">
      <c r="A2" s="118"/>
      <c r="B2" s="118" t="s">
        <v>1186</v>
      </c>
      <c r="C2" s="115"/>
      <c r="D2" s="115"/>
      <c r="E2" s="115"/>
      <c r="F2" s="115"/>
      <c r="G2" s="115"/>
      <c r="H2" s="115"/>
      <c r="I2" s="115"/>
      <c r="J2" s="119">
        <f>AVERAGE(J5,J30,J73,J106,J146,J176,J217)</f>
        <v>69.514597505668931</v>
      </c>
      <c r="K2" s="114"/>
      <c r="L2" s="119">
        <f>AVERAGE(L5,L30,L73,L106,L146,L176,L217)</f>
        <v>69.170209750566897</v>
      </c>
      <c r="M2" s="113"/>
      <c r="N2" s="117">
        <f>AVERAGE(N5,N30,N73,N106,N146,N176,N217)</f>
        <v>68.137046485260768</v>
      </c>
      <c r="O2" s="110"/>
      <c r="P2" s="119">
        <f>AVERAGE(P5,P30,P73,P106,P146,P176,P217)</f>
        <v>66.887046485260768</v>
      </c>
      <c r="Q2" s="110"/>
      <c r="R2" s="119">
        <f>AVERAGE(R5,R30,R73,R106,R146,R176,R217)</f>
        <v>67.75439342403628</v>
      </c>
      <c r="S2" s="110"/>
      <c r="T2" s="119"/>
      <c r="U2" s="110"/>
      <c r="V2" s="119"/>
      <c r="W2" s="110"/>
      <c r="X2" s="119"/>
      <c r="Y2" s="110"/>
    </row>
    <row r="3" spans="1:25" s="9" customFormat="1" ht="66.75" customHeight="1" x14ac:dyDescent="0.25">
      <c r="A3" s="118"/>
      <c r="B3" s="116" t="s">
        <v>1185</v>
      </c>
      <c r="C3" s="115"/>
      <c r="D3" s="115"/>
      <c r="E3" s="115"/>
      <c r="F3" s="115"/>
      <c r="G3" s="115"/>
      <c r="H3" s="115"/>
      <c r="I3" s="115"/>
      <c r="J3" s="117">
        <f>AVERAGE(J5,J30,J73,J106,J146,J176,J217,J250)</f>
        <v>67.448536706349202</v>
      </c>
      <c r="K3" s="110"/>
      <c r="L3" s="117"/>
      <c r="M3" s="110"/>
      <c r="N3" s="117"/>
      <c r="O3" s="110"/>
      <c r="P3" s="117"/>
      <c r="Q3" s="110"/>
      <c r="R3" s="117"/>
      <c r="S3" s="110"/>
      <c r="T3" s="117"/>
      <c r="U3" s="110"/>
      <c r="V3" s="117"/>
      <c r="W3" s="110"/>
      <c r="X3" s="117"/>
      <c r="Y3" s="110"/>
    </row>
    <row r="4" spans="1:25" s="64" customFormat="1" ht="66.75" customHeight="1" x14ac:dyDescent="0.25">
      <c r="A4" s="116"/>
      <c r="B4" s="116" t="s">
        <v>1184</v>
      </c>
      <c r="C4" s="15"/>
      <c r="D4" s="15"/>
      <c r="E4" s="15"/>
      <c r="F4" s="115"/>
      <c r="G4" s="115"/>
      <c r="H4" s="115"/>
      <c r="I4" s="115"/>
      <c r="J4" s="111">
        <f>AVERAGE(J5,J30,J106,J146,J176,J217)</f>
        <v>70.926752645502646</v>
      </c>
      <c r="K4" s="114"/>
      <c r="L4" s="111">
        <f>AVERAGE(L5,L30,L106,L146,L176,L217)</f>
        <v>70.629133597883595</v>
      </c>
      <c r="M4" s="113"/>
      <c r="N4" s="112">
        <f>AVERAGE(N5,N30,N106,N146,N176,N217)</f>
        <v>69.423776455026456</v>
      </c>
      <c r="O4" s="110"/>
      <c r="P4" s="111">
        <f>AVERAGE(P5,P30,P106,P146,P176,P217)</f>
        <v>67.965443121693127</v>
      </c>
      <c r="Q4" s="110"/>
      <c r="R4" s="111">
        <f>AVERAGE(R5,R30,R106,R146,R176,R217)</f>
        <v>68.977347883597886</v>
      </c>
      <c r="S4" s="110"/>
      <c r="T4" s="111">
        <f>AVERAGE(T5,T30,T106,T146,T176,T217)</f>
        <v>68.144014550264558</v>
      </c>
      <c r="U4" s="110"/>
      <c r="V4" s="111">
        <f>AVERAGE(V5,V30,V106,V146,V176,V217)</f>
        <v>68.144014550264558</v>
      </c>
      <c r="W4" s="110"/>
      <c r="X4" s="111">
        <f>AVERAGE(X5,X30,X106,X146,X176,X217)</f>
        <v>68.560681216931229</v>
      </c>
      <c r="Y4" s="110"/>
    </row>
    <row r="5" spans="1:25" s="45" customFormat="1" ht="104.25" customHeight="1" x14ac:dyDescent="0.25">
      <c r="A5" s="19"/>
      <c r="B5" s="20" t="s">
        <v>1183</v>
      </c>
      <c r="C5" s="19"/>
      <c r="D5" s="19"/>
      <c r="E5" s="19"/>
      <c r="F5" s="57" t="s">
        <v>1182</v>
      </c>
      <c r="G5" s="19"/>
      <c r="H5" s="19"/>
      <c r="I5" s="19"/>
      <c r="J5" s="46">
        <f>AVERAGE(J6,J12,J19,J25)</f>
        <v>64.166666666666671</v>
      </c>
      <c r="K5" s="47"/>
      <c r="L5" s="46">
        <f>AVERAGE(L6,L12,L19,L25)</f>
        <v>64.166666666666671</v>
      </c>
      <c r="M5" s="47"/>
      <c r="N5" s="46">
        <f>AVERAGE(N6,N12,N19,N25)</f>
        <v>61.666666666666671</v>
      </c>
      <c r="O5" s="47"/>
      <c r="P5" s="46">
        <f>AVERAGE(P6,P12,P19,P25)</f>
        <v>59.166666666666671</v>
      </c>
      <c r="Q5" s="47"/>
      <c r="R5" s="46">
        <f>AVERAGE(R6,R12,R19,R25)</f>
        <v>59.166666666666671</v>
      </c>
      <c r="S5" s="47"/>
      <c r="T5" s="46">
        <f>AVERAGE(T6,T12,T19,T25)</f>
        <v>56.666666666666671</v>
      </c>
      <c r="U5" s="47"/>
      <c r="V5" s="46">
        <f>AVERAGE(V6,V12,V19,V25)</f>
        <v>56.666666666666671</v>
      </c>
      <c r="W5" s="17"/>
      <c r="X5" s="46">
        <f>AVERAGE(X6,X12,X19,X25)</f>
        <v>56.666666666666671</v>
      </c>
      <c r="Y5" s="47"/>
    </row>
    <row r="6" spans="1:25" s="45" customFormat="1" ht="104.25" customHeight="1" x14ac:dyDescent="0.25">
      <c r="A6" s="19"/>
      <c r="B6" s="109"/>
      <c r="C6" s="20" t="s">
        <v>1181</v>
      </c>
      <c r="D6" s="19"/>
      <c r="E6" s="19"/>
      <c r="F6" s="57" t="s">
        <v>1180</v>
      </c>
      <c r="G6" s="19"/>
      <c r="H6" s="19"/>
      <c r="I6" s="19"/>
      <c r="J6" s="46">
        <f>AVERAGE(J7:J11)</f>
        <v>60</v>
      </c>
      <c r="K6" s="47"/>
      <c r="L6" s="47">
        <f>AVERAGE(L7:L11)</f>
        <v>60</v>
      </c>
      <c r="M6" s="47"/>
      <c r="N6" s="47">
        <f>AVERAGE(N7:N11)</f>
        <v>60</v>
      </c>
      <c r="O6" s="47"/>
      <c r="P6" s="47">
        <f>AVERAGE(P7:P11)</f>
        <v>60</v>
      </c>
      <c r="Q6" s="47"/>
      <c r="R6" s="47">
        <f>AVERAGE(R7:R11)</f>
        <v>60</v>
      </c>
      <c r="S6" s="47"/>
      <c r="T6" s="47">
        <f>AVERAGE(T7:T11)</f>
        <v>60</v>
      </c>
      <c r="U6" s="47"/>
      <c r="V6" s="47">
        <f>AVERAGE(V7:V11)</f>
        <v>60</v>
      </c>
      <c r="W6" s="17"/>
      <c r="X6" s="47">
        <f>AVERAGE(X7:X11)</f>
        <v>60</v>
      </c>
      <c r="Y6" s="47"/>
    </row>
    <row r="7" spans="1:25" ht="284.25" customHeight="1" x14ac:dyDescent="0.25">
      <c r="A7" s="4">
        <v>1</v>
      </c>
      <c r="B7" s="108"/>
      <c r="C7" s="4"/>
      <c r="D7" s="8" t="s">
        <v>1179</v>
      </c>
      <c r="E7" s="8"/>
      <c r="F7" s="7" t="s">
        <v>1178</v>
      </c>
      <c r="G7" s="7" t="s">
        <v>1097</v>
      </c>
      <c r="H7" s="7" t="s">
        <v>1096</v>
      </c>
      <c r="I7" s="7" t="s">
        <v>1095</v>
      </c>
      <c r="J7" s="60">
        <v>50</v>
      </c>
      <c r="K7" s="5" t="s">
        <v>1177</v>
      </c>
      <c r="L7" s="60">
        <v>50</v>
      </c>
      <c r="M7" s="31"/>
      <c r="N7" s="60">
        <v>50</v>
      </c>
      <c r="O7" s="30"/>
      <c r="P7" s="60">
        <v>50</v>
      </c>
      <c r="Q7" s="30"/>
      <c r="R7" s="60">
        <v>50</v>
      </c>
      <c r="S7" s="30"/>
      <c r="T7" s="60">
        <v>50</v>
      </c>
      <c r="U7" s="30"/>
      <c r="V7" s="60">
        <v>50</v>
      </c>
      <c r="W7" s="5"/>
      <c r="X7" s="60">
        <v>50</v>
      </c>
      <c r="Y7" s="30"/>
    </row>
    <row r="8" spans="1:25" ht="75" x14ac:dyDescent="0.25">
      <c r="A8" s="4">
        <v>2</v>
      </c>
      <c r="B8" s="108"/>
      <c r="C8" s="4"/>
      <c r="D8" s="8" t="s">
        <v>1176</v>
      </c>
      <c r="E8" s="8"/>
      <c r="F8" s="7" t="s">
        <v>1175</v>
      </c>
      <c r="G8" s="7" t="s">
        <v>1174</v>
      </c>
      <c r="H8" s="7" t="s">
        <v>1161</v>
      </c>
      <c r="I8" s="7" t="s">
        <v>1160</v>
      </c>
      <c r="J8" s="63">
        <v>100</v>
      </c>
      <c r="K8" s="26"/>
      <c r="L8" s="63">
        <v>100</v>
      </c>
      <c r="M8" s="41"/>
      <c r="N8" s="63">
        <v>100</v>
      </c>
      <c r="O8" s="40"/>
      <c r="P8" s="63">
        <v>100</v>
      </c>
      <c r="Q8" s="40"/>
      <c r="R8" s="63">
        <v>100</v>
      </c>
      <c r="S8" s="40"/>
      <c r="T8" s="63">
        <v>100</v>
      </c>
      <c r="U8" s="40"/>
      <c r="V8" s="63">
        <v>100</v>
      </c>
      <c r="W8" s="26"/>
      <c r="X8" s="63">
        <v>100</v>
      </c>
      <c r="Y8" s="40"/>
    </row>
    <row r="9" spans="1:25" ht="180" x14ac:dyDescent="0.25">
      <c r="A9" s="4">
        <v>3</v>
      </c>
      <c r="B9" s="108"/>
      <c r="C9" s="4"/>
      <c r="D9" s="8" t="s">
        <v>1173</v>
      </c>
      <c r="E9" s="8"/>
      <c r="F9" s="7" t="s">
        <v>1172</v>
      </c>
      <c r="G9" s="7" t="s">
        <v>1171</v>
      </c>
      <c r="H9" s="7" t="s">
        <v>1170</v>
      </c>
      <c r="I9" s="7" t="s">
        <v>1169</v>
      </c>
      <c r="J9" s="60">
        <v>50</v>
      </c>
      <c r="K9" s="5" t="s">
        <v>1168</v>
      </c>
      <c r="L9" s="30">
        <v>50</v>
      </c>
      <c r="M9" s="31"/>
      <c r="N9" s="30">
        <v>50</v>
      </c>
      <c r="O9" s="30"/>
      <c r="P9" s="30">
        <v>50</v>
      </c>
      <c r="Q9" s="30"/>
      <c r="R9" s="30">
        <v>50</v>
      </c>
      <c r="S9" s="30"/>
      <c r="T9" s="30">
        <v>50</v>
      </c>
      <c r="U9" s="30"/>
      <c r="V9" s="30">
        <v>50</v>
      </c>
      <c r="W9" s="5"/>
      <c r="X9" s="30">
        <v>50</v>
      </c>
      <c r="Y9" s="30"/>
    </row>
    <row r="10" spans="1:25" ht="165" x14ac:dyDescent="0.25">
      <c r="A10" s="4">
        <v>4</v>
      </c>
      <c r="B10" s="108"/>
      <c r="C10" s="4"/>
      <c r="D10" s="8" t="s">
        <v>1167</v>
      </c>
      <c r="E10" s="8"/>
      <c r="F10" s="7" t="s">
        <v>1166</v>
      </c>
      <c r="G10" s="7" t="s">
        <v>1097</v>
      </c>
      <c r="H10" s="7" t="s">
        <v>1096</v>
      </c>
      <c r="I10" s="7" t="s">
        <v>1095</v>
      </c>
      <c r="J10" s="30">
        <v>0</v>
      </c>
      <c r="K10" s="5" t="s">
        <v>1165</v>
      </c>
      <c r="L10" s="30">
        <v>0</v>
      </c>
      <c r="M10" s="31"/>
      <c r="N10" s="30">
        <v>0</v>
      </c>
      <c r="O10" s="30"/>
      <c r="P10" s="30">
        <v>0</v>
      </c>
      <c r="Q10" s="30"/>
      <c r="R10" s="30">
        <v>0</v>
      </c>
      <c r="S10" s="30"/>
      <c r="T10" s="30">
        <v>0</v>
      </c>
      <c r="U10" s="30"/>
      <c r="V10" s="30">
        <v>0</v>
      </c>
      <c r="W10" s="5"/>
      <c r="X10" s="30">
        <v>0</v>
      </c>
      <c r="Y10" s="5"/>
    </row>
    <row r="11" spans="1:25" ht="75" x14ac:dyDescent="0.25">
      <c r="A11" s="4">
        <v>5</v>
      </c>
      <c r="B11" s="108"/>
      <c r="C11" s="4"/>
      <c r="D11" s="8" t="s">
        <v>1164</v>
      </c>
      <c r="E11" s="8"/>
      <c r="F11" s="7" t="s">
        <v>1163</v>
      </c>
      <c r="G11" s="7" t="s">
        <v>1162</v>
      </c>
      <c r="H11" s="7" t="s">
        <v>1161</v>
      </c>
      <c r="I11" s="7" t="s">
        <v>1160</v>
      </c>
      <c r="J11" s="60">
        <v>100</v>
      </c>
      <c r="K11" s="5" t="s">
        <v>1159</v>
      </c>
      <c r="L11" s="30">
        <v>100</v>
      </c>
      <c r="M11" s="31"/>
      <c r="N11" s="30">
        <v>100</v>
      </c>
      <c r="O11" s="30"/>
      <c r="P11" s="30">
        <v>100</v>
      </c>
      <c r="Q11" s="30"/>
      <c r="R11" s="30">
        <v>100</v>
      </c>
      <c r="S11" s="30"/>
      <c r="T11" s="30">
        <v>100</v>
      </c>
      <c r="U11" s="30"/>
      <c r="V11" s="30">
        <v>100</v>
      </c>
      <c r="W11" s="5"/>
      <c r="X11" s="30">
        <v>100</v>
      </c>
      <c r="Y11" s="30"/>
    </row>
    <row r="12" spans="1:25" s="45" customFormat="1" ht="45" x14ac:dyDescent="0.25">
      <c r="A12" s="19"/>
      <c r="B12" s="107"/>
      <c r="C12" s="20" t="s">
        <v>1158</v>
      </c>
      <c r="D12" s="20"/>
      <c r="E12" s="20"/>
      <c r="F12" s="57" t="s">
        <v>1157</v>
      </c>
      <c r="G12" s="57"/>
      <c r="H12" s="57"/>
      <c r="I12" s="57"/>
      <c r="J12" s="46">
        <f>AVERAGE(J13:J18)</f>
        <v>91.666666666666671</v>
      </c>
      <c r="K12" s="105"/>
      <c r="L12" s="46">
        <f>AVERAGE(L13:L18)</f>
        <v>91.666666666666671</v>
      </c>
      <c r="M12" s="105"/>
      <c r="N12" s="46">
        <f>AVERAGE(N13:N18)</f>
        <v>91.666666666666671</v>
      </c>
      <c r="O12" s="105"/>
      <c r="P12" s="46">
        <f>AVERAGE(P13:P18)</f>
        <v>91.666666666666671</v>
      </c>
      <c r="Q12" s="105"/>
      <c r="R12" s="46">
        <f>AVERAGE(R13:R18)</f>
        <v>91.666666666666671</v>
      </c>
      <c r="S12" s="105"/>
      <c r="T12" s="46">
        <f>AVERAGE(T13:T18)</f>
        <v>91.666666666666671</v>
      </c>
      <c r="U12" s="105"/>
      <c r="V12" s="46">
        <f>AVERAGE(V13:V18)</f>
        <v>91.666666666666671</v>
      </c>
      <c r="W12" s="17"/>
      <c r="X12" s="46">
        <f>AVERAGE(X13:X18)</f>
        <v>91.666666666666671</v>
      </c>
      <c r="Y12" s="105"/>
    </row>
    <row r="13" spans="1:25" ht="135" x14ac:dyDescent="0.25">
      <c r="A13" s="4">
        <v>6</v>
      </c>
      <c r="B13" s="4"/>
      <c r="C13" s="4"/>
      <c r="D13" s="8" t="s">
        <v>1156</v>
      </c>
      <c r="E13" s="8"/>
      <c r="F13" s="7" t="s">
        <v>1155</v>
      </c>
      <c r="G13" s="7" t="s">
        <v>1097</v>
      </c>
      <c r="H13" s="7" t="s">
        <v>1096</v>
      </c>
      <c r="I13" s="7" t="s">
        <v>1095</v>
      </c>
      <c r="J13" s="63">
        <v>100</v>
      </c>
      <c r="K13" s="5" t="s">
        <v>1152</v>
      </c>
      <c r="L13" s="40">
        <v>100</v>
      </c>
      <c r="M13" s="41"/>
      <c r="N13" s="40">
        <v>100</v>
      </c>
      <c r="O13" s="40"/>
      <c r="P13" s="40">
        <v>100</v>
      </c>
      <c r="Q13" s="40"/>
      <c r="R13" s="36">
        <v>100</v>
      </c>
      <c r="S13" s="36"/>
      <c r="T13" s="36">
        <v>100</v>
      </c>
      <c r="U13" s="36"/>
      <c r="V13" s="36">
        <v>100</v>
      </c>
      <c r="W13" s="21"/>
      <c r="X13" s="36">
        <v>100</v>
      </c>
      <c r="Y13" s="36"/>
    </row>
    <row r="14" spans="1:25" ht="135" x14ac:dyDescent="0.25">
      <c r="A14" s="4">
        <v>7</v>
      </c>
      <c r="B14" s="4"/>
      <c r="C14" s="4"/>
      <c r="D14" s="8" t="s">
        <v>1154</v>
      </c>
      <c r="E14" s="8"/>
      <c r="F14" s="7" t="s">
        <v>1153</v>
      </c>
      <c r="G14" s="7" t="s">
        <v>1097</v>
      </c>
      <c r="H14" s="7" t="s">
        <v>1096</v>
      </c>
      <c r="I14" s="7" t="s">
        <v>1095</v>
      </c>
      <c r="J14" s="63">
        <v>100</v>
      </c>
      <c r="K14" s="5" t="s">
        <v>1152</v>
      </c>
      <c r="L14" s="63">
        <v>100</v>
      </c>
      <c r="M14" s="78"/>
      <c r="N14" s="63">
        <v>100</v>
      </c>
      <c r="O14" s="40"/>
      <c r="P14" s="63">
        <v>100</v>
      </c>
      <c r="Q14" s="40"/>
      <c r="R14" s="63">
        <v>100</v>
      </c>
      <c r="S14" s="40"/>
      <c r="T14" s="63">
        <v>100</v>
      </c>
      <c r="U14" s="40"/>
      <c r="V14" s="63">
        <v>100</v>
      </c>
      <c r="W14" s="26"/>
      <c r="X14" s="63">
        <v>100</v>
      </c>
      <c r="Y14" s="26"/>
    </row>
    <row r="15" spans="1:25" ht="120" x14ac:dyDescent="0.25">
      <c r="A15" s="4">
        <v>8</v>
      </c>
      <c r="B15" s="4"/>
      <c r="C15" s="4"/>
      <c r="D15" s="8" t="s">
        <v>1151</v>
      </c>
      <c r="E15" s="8"/>
      <c r="F15" s="7" t="s">
        <v>1150</v>
      </c>
      <c r="G15" s="7" t="s">
        <v>1097</v>
      </c>
      <c r="H15" s="7" t="s">
        <v>1096</v>
      </c>
      <c r="I15" s="7" t="s">
        <v>1095</v>
      </c>
      <c r="J15" s="63">
        <v>50</v>
      </c>
      <c r="K15" s="27" t="s">
        <v>1149</v>
      </c>
      <c r="L15" s="63">
        <v>50</v>
      </c>
      <c r="M15" s="41"/>
      <c r="N15" s="63">
        <v>50</v>
      </c>
      <c r="O15" s="40"/>
      <c r="P15" s="63">
        <v>50</v>
      </c>
      <c r="Q15" s="40"/>
      <c r="R15" s="63">
        <v>50</v>
      </c>
      <c r="S15" s="40"/>
      <c r="T15" s="63">
        <v>50</v>
      </c>
      <c r="U15" s="40"/>
      <c r="V15" s="63">
        <v>50</v>
      </c>
      <c r="W15" s="26"/>
      <c r="X15" s="63">
        <v>50</v>
      </c>
      <c r="Y15" s="40"/>
    </row>
    <row r="16" spans="1:25" ht="135" x14ac:dyDescent="0.25">
      <c r="A16" s="4">
        <v>9</v>
      </c>
      <c r="B16" s="4"/>
      <c r="C16" s="4"/>
      <c r="D16" s="8" t="s">
        <v>1148</v>
      </c>
      <c r="E16" s="8"/>
      <c r="F16" s="7" t="s">
        <v>1147</v>
      </c>
      <c r="G16" s="7" t="s">
        <v>1144</v>
      </c>
      <c r="H16" s="7" t="s">
        <v>1139</v>
      </c>
      <c r="I16" s="7" t="s">
        <v>1143</v>
      </c>
      <c r="J16" s="63">
        <v>100</v>
      </c>
      <c r="K16" s="5"/>
      <c r="L16" s="63">
        <v>100</v>
      </c>
      <c r="M16" s="41"/>
      <c r="N16" s="63">
        <v>100</v>
      </c>
      <c r="O16" s="40"/>
      <c r="P16" s="63">
        <v>100</v>
      </c>
      <c r="Q16" s="40"/>
      <c r="R16" s="63">
        <v>100</v>
      </c>
      <c r="S16" s="40"/>
      <c r="T16" s="63">
        <v>100</v>
      </c>
      <c r="U16" s="40"/>
      <c r="V16" s="63">
        <v>100</v>
      </c>
      <c r="W16" s="26"/>
      <c r="X16" s="63">
        <v>100</v>
      </c>
      <c r="Y16" s="40"/>
    </row>
    <row r="17" spans="1:25" ht="135" x14ac:dyDescent="0.25">
      <c r="A17" s="4">
        <v>10</v>
      </c>
      <c r="B17" s="4"/>
      <c r="C17" s="4"/>
      <c r="D17" s="8" t="s">
        <v>1146</v>
      </c>
      <c r="E17" s="8"/>
      <c r="F17" s="7" t="s">
        <v>1145</v>
      </c>
      <c r="G17" s="7" t="s">
        <v>1144</v>
      </c>
      <c r="H17" s="7" t="s">
        <v>1139</v>
      </c>
      <c r="I17" s="7" t="s">
        <v>1143</v>
      </c>
      <c r="J17" s="63">
        <v>100</v>
      </c>
      <c r="K17" s="26"/>
      <c r="L17" s="63">
        <v>100</v>
      </c>
      <c r="M17" s="41"/>
      <c r="N17" s="63">
        <v>100</v>
      </c>
      <c r="O17" s="40"/>
      <c r="P17" s="63">
        <v>100</v>
      </c>
      <c r="Q17" s="40"/>
      <c r="R17" s="63">
        <v>100</v>
      </c>
      <c r="S17" s="40"/>
      <c r="T17" s="63">
        <v>100</v>
      </c>
      <c r="U17" s="40"/>
      <c r="V17" s="63">
        <v>100</v>
      </c>
      <c r="W17" s="26"/>
      <c r="X17" s="63">
        <v>100</v>
      </c>
      <c r="Y17" s="40"/>
    </row>
    <row r="18" spans="1:25" ht="90" x14ac:dyDescent="0.25">
      <c r="A18" s="4">
        <v>11</v>
      </c>
      <c r="B18" s="4"/>
      <c r="C18" s="4"/>
      <c r="D18" s="8" t="s">
        <v>1142</v>
      </c>
      <c r="E18" s="8"/>
      <c r="F18" s="7" t="s">
        <v>1141</v>
      </c>
      <c r="G18" s="7" t="s">
        <v>1140</v>
      </c>
      <c r="H18" s="7" t="s">
        <v>1139</v>
      </c>
      <c r="I18" s="7" t="s">
        <v>1138</v>
      </c>
      <c r="J18" s="63">
        <v>100</v>
      </c>
      <c r="K18" s="26" t="s">
        <v>1137</v>
      </c>
      <c r="L18" s="63">
        <v>100</v>
      </c>
      <c r="M18" s="40"/>
      <c r="N18" s="63">
        <v>100</v>
      </c>
      <c r="O18" s="40"/>
      <c r="P18" s="63">
        <v>100</v>
      </c>
      <c r="Q18" s="40"/>
      <c r="R18" s="63">
        <v>100</v>
      </c>
      <c r="S18" s="40"/>
      <c r="T18" s="63">
        <v>100</v>
      </c>
      <c r="U18" s="40"/>
      <c r="V18" s="63">
        <v>100</v>
      </c>
      <c r="W18" s="26"/>
      <c r="X18" s="63">
        <v>100</v>
      </c>
      <c r="Y18" s="40"/>
    </row>
    <row r="19" spans="1:25" s="45" customFormat="1" ht="87" customHeight="1" x14ac:dyDescent="0.25">
      <c r="A19" s="19"/>
      <c r="B19" s="19"/>
      <c r="C19" s="20" t="s">
        <v>1136</v>
      </c>
      <c r="D19" s="20"/>
      <c r="E19" s="20"/>
      <c r="F19" s="57" t="s">
        <v>1135</v>
      </c>
      <c r="G19" s="57"/>
      <c r="H19" s="57"/>
      <c r="I19" s="57"/>
      <c r="J19" s="46">
        <f>AVERAGE(J20:J24)</f>
        <v>30</v>
      </c>
      <c r="K19" s="47"/>
      <c r="L19" s="46">
        <f>AVERAGE(L20:L24)</f>
        <v>30</v>
      </c>
      <c r="M19" s="47"/>
      <c r="N19" s="46">
        <f>AVERAGE(N20:N24)</f>
        <v>20</v>
      </c>
      <c r="O19" s="47"/>
      <c r="P19" s="46">
        <f>AVERAGE(P20:P24)</f>
        <v>10</v>
      </c>
      <c r="Q19" s="47"/>
      <c r="R19" s="46">
        <f>AVERAGE(R20:R24)</f>
        <v>10</v>
      </c>
      <c r="S19" s="47"/>
      <c r="T19" s="46">
        <f>AVERAGE(T20:T24)</f>
        <v>0</v>
      </c>
      <c r="U19" s="46"/>
      <c r="V19" s="46">
        <f>AVERAGE(V20:V24)</f>
        <v>0</v>
      </c>
      <c r="W19" s="17"/>
      <c r="X19" s="46">
        <f>AVERAGE(X20:X24)</f>
        <v>0</v>
      </c>
      <c r="Y19" s="47"/>
    </row>
    <row r="20" spans="1:25" ht="165" x14ac:dyDescent="0.25">
      <c r="A20" s="4">
        <v>12</v>
      </c>
      <c r="B20" s="4"/>
      <c r="D20" s="8" t="s">
        <v>1134</v>
      </c>
      <c r="E20" s="8"/>
      <c r="F20" s="7" t="s">
        <v>1133</v>
      </c>
      <c r="G20" s="7" t="s">
        <v>227</v>
      </c>
      <c r="H20" s="7" t="s">
        <v>1132</v>
      </c>
      <c r="I20" s="7" t="s">
        <v>58</v>
      </c>
      <c r="J20" s="27">
        <v>0</v>
      </c>
      <c r="K20" s="26" t="s">
        <v>1131</v>
      </c>
      <c r="L20" s="27">
        <v>0</v>
      </c>
      <c r="M20" s="78"/>
      <c r="N20" s="27">
        <v>0</v>
      </c>
      <c r="O20" s="26"/>
      <c r="P20" s="27">
        <v>0</v>
      </c>
      <c r="Q20" s="26"/>
      <c r="R20" s="27">
        <v>0</v>
      </c>
      <c r="S20" s="26"/>
      <c r="T20" s="27">
        <v>0</v>
      </c>
      <c r="U20" s="26"/>
      <c r="V20" s="27">
        <v>0</v>
      </c>
      <c r="W20" s="26"/>
      <c r="X20" s="27">
        <v>0</v>
      </c>
      <c r="Y20" s="26"/>
    </row>
    <row r="21" spans="1:25" ht="165" x14ac:dyDescent="0.25">
      <c r="A21" s="4">
        <v>13</v>
      </c>
      <c r="B21" s="4"/>
      <c r="C21" s="4"/>
      <c r="D21" s="8" t="s">
        <v>1130</v>
      </c>
      <c r="E21" s="8"/>
      <c r="F21" s="7" t="s">
        <v>1129</v>
      </c>
      <c r="G21" s="7" t="s">
        <v>1128</v>
      </c>
      <c r="H21" s="7" t="s">
        <v>1127</v>
      </c>
      <c r="I21" s="7" t="s">
        <v>1121</v>
      </c>
      <c r="J21" s="63">
        <v>0</v>
      </c>
      <c r="K21" s="26" t="s">
        <v>1126</v>
      </c>
      <c r="L21" s="63">
        <v>0</v>
      </c>
      <c r="M21" s="41"/>
      <c r="N21" s="63">
        <v>0</v>
      </c>
      <c r="O21" s="40"/>
      <c r="P21" s="63">
        <v>0</v>
      </c>
      <c r="Q21" s="63"/>
      <c r="R21" s="63">
        <v>0</v>
      </c>
      <c r="S21" s="40"/>
      <c r="T21" s="63">
        <v>0</v>
      </c>
      <c r="U21" s="40"/>
      <c r="V21" s="63">
        <v>0</v>
      </c>
      <c r="W21" s="26"/>
      <c r="X21" s="63">
        <v>0</v>
      </c>
      <c r="Y21" s="40"/>
    </row>
    <row r="22" spans="1:25" ht="135" x14ac:dyDescent="0.25">
      <c r="A22" s="4">
        <v>14</v>
      </c>
      <c r="B22" s="4"/>
      <c r="C22" s="4"/>
      <c r="D22" s="8" t="s">
        <v>1125</v>
      </c>
      <c r="E22" s="8"/>
      <c r="F22" s="7" t="s">
        <v>1124</v>
      </c>
      <c r="G22" s="7" t="s">
        <v>1123</v>
      </c>
      <c r="H22" s="7" t="s">
        <v>1122</v>
      </c>
      <c r="I22" s="7" t="s">
        <v>1121</v>
      </c>
      <c r="J22" s="63">
        <v>0</v>
      </c>
      <c r="K22" s="26"/>
      <c r="L22" s="40">
        <v>0</v>
      </c>
      <c r="M22" s="41"/>
      <c r="N22" s="40">
        <v>0</v>
      </c>
      <c r="O22" s="40"/>
      <c r="P22" s="40">
        <v>0</v>
      </c>
      <c r="Q22" s="40"/>
      <c r="R22" s="40">
        <v>0</v>
      </c>
      <c r="S22" s="40"/>
      <c r="T22" s="40">
        <v>0</v>
      </c>
      <c r="U22" s="40"/>
      <c r="V22" s="40">
        <v>0</v>
      </c>
      <c r="W22" s="26"/>
      <c r="X22" s="40">
        <v>0</v>
      </c>
      <c r="Y22" s="40"/>
    </row>
    <row r="23" spans="1:25" ht="150" x14ac:dyDescent="0.25">
      <c r="A23" s="4">
        <v>15</v>
      </c>
      <c r="B23" s="4"/>
      <c r="C23" s="4"/>
      <c r="D23" s="8" t="s">
        <v>1120</v>
      </c>
      <c r="E23" s="8"/>
      <c r="F23" s="7" t="s">
        <v>1119</v>
      </c>
      <c r="G23" s="7" t="s">
        <v>1118</v>
      </c>
      <c r="H23" s="7" t="s">
        <v>1117</v>
      </c>
      <c r="I23" s="7" t="s">
        <v>1116</v>
      </c>
      <c r="J23" s="63">
        <v>50</v>
      </c>
      <c r="K23" s="26" t="s">
        <v>1115</v>
      </c>
      <c r="L23" s="40">
        <v>50</v>
      </c>
      <c r="M23" s="41"/>
      <c r="N23" s="40">
        <v>50</v>
      </c>
      <c r="O23" s="26" t="s">
        <v>1114</v>
      </c>
      <c r="P23" s="26">
        <v>0</v>
      </c>
      <c r="Q23" s="26" t="s">
        <v>1113</v>
      </c>
      <c r="R23" s="40">
        <v>0</v>
      </c>
      <c r="S23" s="40"/>
      <c r="T23" s="40">
        <v>0</v>
      </c>
      <c r="U23" s="40"/>
      <c r="V23" s="40">
        <v>0</v>
      </c>
      <c r="W23" s="26"/>
      <c r="X23" s="40">
        <v>0</v>
      </c>
      <c r="Y23" s="40"/>
    </row>
    <row r="24" spans="1:25" ht="150" x14ac:dyDescent="0.25">
      <c r="A24" s="4">
        <v>16</v>
      </c>
      <c r="B24" s="4"/>
      <c r="C24" s="4"/>
      <c r="D24" s="8" t="s">
        <v>1112</v>
      </c>
      <c r="E24" s="8"/>
      <c r="F24" s="7" t="s">
        <v>1111</v>
      </c>
      <c r="G24" s="7" t="s">
        <v>668</v>
      </c>
      <c r="H24" s="7" t="s">
        <v>667</v>
      </c>
      <c r="I24" s="7" t="s">
        <v>666</v>
      </c>
      <c r="J24" s="63">
        <v>100</v>
      </c>
      <c r="K24" s="26" t="s">
        <v>1110</v>
      </c>
      <c r="L24" s="63">
        <v>100</v>
      </c>
      <c r="M24" s="40" t="s">
        <v>1109</v>
      </c>
      <c r="N24" s="63">
        <v>50</v>
      </c>
      <c r="O24" s="40"/>
      <c r="P24" s="63">
        <v>50</v>
      </c>
      <c r="Q24" s="40"/>
      <c r="R24" s="63">
        <v>50</v>
      </c>
      <c r="S24" s="26" t="s">
        <v>1108</v>
      </c>
      <c r="T24" s="40">
        <v>0</v>
      </c>
      <c r="U24" s="40"/>
      <c r="V24" s="40">
        <v>0</v>
      </c>
      <c r="W24" s="26"/>
      <c r="X24" s="40">
        <v>0</v>
      </c>
      <c r="Y24" s="40"/>
    </row>
    <row r="25" spans="1:25" s="45" customFormat="1" ht="60" x14ac:dyDescent="0.25">
      <c r="A25" s="19"/>
      <c r="B25" s="19"/>
      <c r="C25" s="20" t="s">
        <v>1107</v>
      </c>
      <c r="D25" s="20"/>
      <c r="E25" s="20"/>
      <c r="F25" s="57" t="s">
        <v>1106</v>
      </c>
      <c r="G25" s="57"/>
      <c r="H25" s="57"/>
      <c r="I25" s="57"/>
      <c r="J25" s="106">
        <f>AVERAGE(J26:J29)</f>
        <v>75</v>
      </c>
      <c r="K25" s="105"/>
      <c r="L25" s="106">
        <f>AVERAGE(L26:L29)</f>
        <v>75</v>
      </c>
      <c r="M25" s="105"/>
      <c r="N25" s="106">
        <f>AVERAGE(N26:N29)</f>
        <v>75</v>
      </c>
      <c r="O25" s="105"/>
      <c r="P25" s="106">
        <f>AVERAGE(P26:P29)</f>
        <v>75</v>
      </c>
      <c r="Q25" s="105"/>
      <c r="R25" s="106">
        <f>AVERAGE(R26:R29)</f>
        <v>75</v>
      </c>
      <c r="S25" s="105"/>
      <c r="T25" s="106">
        <f>AVERAGE(T26:T29)</f>
        <v>75</v>
      </c>
      <c r="U25" s="105"/>
      <c r="V25" s="106">
        <f>AVERAGE(V26:V29)</f>
        <v>75</v>
      </c>
      <c r="W25" s="17"/>
      <c r="X25" s="106">
        <f>AVERAGE(X26:X29)</f>
        <v>75</v>
      </c>
      <c r="Y25" s="105"/>
    </row>
    <row r="26" spans="1:25" ht="45" x14ac:dyDescent="0.25">
      <c r="A26" s="4">
        <v>17</v>
      </c>
      <c r="B26" s="4"/>
      <c r="C26" s="4"/>
      <c r="D26" s="8" t="s">
        <v>1105</v>
      </c>
      <c r="E26" s="8"/>
      <c r="F26" s="7" t="s">
        <v>1104</v>
      </c>
      <c r="G26" s="7" t="s">
        <v>539</v>
      </c>
      <c r="H26" s="7" t="s">
        <v>1103</v>
      </c>
      <c r="I26" s="7" t="s">
        <v>1102</v>
      </c>
      <c r="J26" s="63">
        <v>100</v>
      </c>
      <c r="K26" s="26"/>
      <c r="L26" s="40">
        <v>100</v>
      </c>
      <c r="M26" s="41"/>
      <c r="N26" s="40">
        <v>100</v>
      </c>
      <c r="O26" s="40"/>
      <c r="P26" s="40">
        <v>100</v>
      </c>
      <c r="Q26" s="40"/>
      <c r="R26" s="40">
        <v>100</v>
      </c>
      <c r="S26" s="40"/>
      <c r="T26" s="40">
        <v>100</v>
      </c>
      <c r="U26" s="40"/>
      <c r="V26" s="40">
        <v>100</v>
      </c>
      <c r="W26" s="26"/>
      <c r="X26" s="40">
        <v>100</v>
      </c>
      <c r="Y26" s="40"/>
    </row>
    <row r="27" spans="1:25" ht="180" x14ac:dyDescent="0.25">
      <c r="A27" s="4">
        <v>18</v>
      </c>
      <c r="B27" s="4"/>
      <c r="C27" s="4"/>
      <c r="D27" s="8" t="s">
        <v>1101</v>
      </c>
      <c r="E27" s="8"/>
      <c r="F27" s="7" t="s">
        <v>1100</v>
      </c>
      <c r="G27" s="7" t="s">
        <v>1097</v>
      </c>
      <c r="H27" s="7" t="s">
        <v>1096</v>
      </c>
      <c r="I27" s="7" t="s">
        <v>1095</v>
      </c>
      <c r="J27" s="63">
        <v>0</v>
      </c>
      <c r="K27" s="5" t="s">
        <v>1099</v>
      </c>
      <c r="L27" s="40">
        <v>0</v>
      </c>
      <c r="M27" s="41"/>
      <c r="N27" s="40">
        <v>0</v>
      </c>
      <c r="O27" s="40"/>
      <c r="P27" s="40">
        <v>0</v>
      </c>
      <c r="Q27" s="40"/>
      <c r="R27" s="40">
        <v>0</v>
      </c>
      <c r="S27" s="40"/>
      <c r="T27" s="40">
        <v>0</v>
      </c>
      <c r="U27" s="40"/>
      <c r="V27" s="40">
        <v>0</v>
      </c>
      <c r="W27" s="26"/>
      <c r="X27" s="40">
        <v>0</v>
      </c>
      <c r="Y27" s="40"/>
    </row>
    <row r="28" spans="1:25" ht="165" x14ac:dyDescent="0.25">
      <c r="A28" s="4">
        <v>19</v>
      </c>
      <c r="B28" s="4"/>
      <c r="C28" s="4"/>
      <c r="D28" s="8" t="s">
        <v>541</v>
      </c>
      <c r="E28" s="8"/>
      <c r="F28" s="7" t="s">
        <v>1098</v>
      </c>
      <c r="G28" s="7" t="s">
        <v>1097</v>
      </c>
      <c r="H28" s="7" t="s">
        <v>1096</v>
      </c>
      <c r="I28" s="7" t="s">
        <v>1095</v>
      </c>
      <c r="J28" s="63">
        <v>100</v>
      </c>
      <c r="K28" s="5" t="s">
        <v>1094</v>
      </c>
      <c r="L28" s="63">
        <v>100</v>
      </c>
      <c r="M28" s="41"/>
      <c r="N28" s="63">
        <v>100</v>
      </c>
      <c r="O28" s="40"/>
      <c r="P28" s="63">
        <v>100</v>
      </c>
      <c r="Q28" s="40"/>
      <c r="R28" s="63">
        <v>100</v>
      </c>
      <c r="S28" s="40"/>
      <c r="T28" s="63">
        <v>100</v>
      </c>
      <c r="U28" s="40"/>
      <c r="V28" s="63">
        <v>100</v>
      </c>
      <c r="W28" s="26"/>
      <c r="X28" s="63">
        <v>100</v>
      </c>
      <c r="Y28" s="40"/>
    </row>
    <row r="29" spans="1:25" ht="105" x14ac:dyDescent="0.25">
      <c r="A29" s="4">
        <v>20</v>
      </c>
      <c r="B29" s="4"/>
      <c r="C29" s="4"/>
      <c r="D29" s="8" t="s">
        <v>1093</v>
      </c>
      <c r="E29" s="8"/>
      <c r="F29" s="7" t="s">
        <v>1092</v>
      </c>
      <c r="G29" s="7" t="s">
        <v>1091</v>
      </c>
      <c r="H29" s="7" t="s">
        <v>1090</v>
      </c>
      <c r="I29" s="7" t="s">
        <v>1089</v>
      </c>
      <c r="J29" s="63">
        <v>100</v>
      </c>
      <c r="K29" s="26" t="s">
        <v>1088</v>
      </c>
      <c r="L29" s="40">
        <v>100</v>
      </c>
      <c r="M29" s="41"/>
      <c r="N29" s="40">
        <v>100</v>
      </c>
      <c r="O29" s="40"/>
      <c r="P29" s="40">
        <v>100</v>
      </c>
      <c r="Q29" s="40"/>
      <c r="R29" s="40">
        <v>100</v>
      </c>
      <c r="S29" s="40"/>
      <c r="T29" s="40">
        <v>100</v>
      </c>
      <c r="U29" s="40"/>
      <c r="V29" s="40">
        <v>100</v>
      </c>
      <c r="W29" s="26"/>
      <c r="X29" s="40">
        <v>100</v>
      </c>
      <c r="Y29" s="40"/>
    </row>
    <row r="30" spans="1:25" s="45" customFormat="1" ht="108.75" customHeight="1" x14ac:dyDescent="0.25">
      <c r="A30" s="19"/>
      <c r="B30" s="20" t="s">
        <v>1087</v>
      </c>
      <c r="C30" s="19"/>
      <c r="D30" s="19"/>
      <c r="E30" s="19"/>
      <c r="F30" s="19" t="s">
        <v>1086</v>
      </c>
      <c r="G30" s="19"/>
      <c r="H30" s="19"/>
      <c r="I30" s="19"/>
      <c r="J30" s="46">
        <f>AVERAGE(J31,J41,J60,J66)</f>
        <v>72.261904761904759</v>
      </c>
      <c r="K30" s="47"/>
      <c r="L30" s="46">
        <f>AVERAGE(L31,L41,L60,L66)</f>
        <v>70.476190476190467</v>
      </c>
      <c r="M30" s="47"/>
      <c r="N30" s="46">
        <f>AVERAGE(N31,N41,N60,N66)</f>
        <v>72.61904761904762</v>
      </c>
      <c r="O30" s="47"/>
      <c r="P30" s="46">
        <f>AVERAGE(P31,P41,P60,P66)</f>
        <v>72.61904761904762</v>
      </c>
      <c r="Q30" s="47"/>
      <c r="R30" s="46">
        <f>AVERAGE(R31,R41,R60,R66)</f>
        <v>78.69047619047619</v>
      </c>
      <c r="S30" s="47"/>
      <c r="T30" s="46">
        <f>AVERAGE(T31,T41,T60,T66)</f>
        <v>76.19047619047619</v>
      </c>
      <c r="U30" s="47"/>
      <c r="V30" s="46">
        <f>AVERAGE(V31,V41,V60,V66)</f>
        <v>76.19047619047619</v>
      </c>
      <c r="W30" s="17"/>
      <c r="X30" s="46">
        <f>AVERAGE(X31,X41,X60,X66)</f>
        <v>76.19047619047619</v>
      </c>
      <c r="Y30" s="47"/>
    </row>
    <row r="31" spans="1:25" s="45" customFormat="1" ht="97.5" customHeight="1" x14ac:dyDescent="0.25">
      <c r="A31" s="19"/>
      <c r="B31" s="19"/>
      <c r="C31" s="20" t="s">
        <v>1085</v>
      </c>
      <c r="D31" s="19"/>
      <c r="E31" s="19"/>
      <c r="F31" s="19" t="s">
        <v>1084</v>
      </c>
      <c r="G31" s="19"/>
      <c r="H31" s="19"/>
      <c r="I31" s="19"/>
      <c r="J31" s="46">
        <f>AVERAGE(J32:J35,J38:J40)</f>
        <v>64.285714285714292</v>
      </c>
      <c r="K31" s="47"/>
      <c r="L31" s="46">
        <f>AVERAGE(L32:L35,L38:L40)</f>
        <v>57.142857142857146</v>
      </c>
      <c r="M31" s="47"/>
      <c r="N31" s="46">
        <f>AVERAGE(N32:N35,N38:N40)</f>
        <v>57.142857142857146</v>
      </c>
      <c r="O31" s="47"/>
      <c r="P31" s="46">
        <f>AVERAGE(P32:P35,P38:P40)</f>
        <v>57.142857142857146</v>
      </c>
      <c r="Q31" s="47"/>
      <c r="R31" s="46">
        <f>AVERAGE(R32:R35,R38:R40)</f>
        <v>71.428571428571431</v>
      </c>
      <c r="S31" s="47"/>
      <c r="T31" s="46">
        <f>AVERAGE(T32:T35,T38:T40)</f>
        <v>71.428571428571431</v>
      </c>
      <c r="U31" s="47"/>
      <c r="V31" s="46">
        <f>AVERAGE(V32:V35,V38:V40)</f>
        <v>71.428571428571431</v>
      </c>
      <c r="W31" s="17"/>
      <c r="X31" s="46">
        <f>AVERAGE(X32:X35,X38:X40)</f>
        <v>71.428571428571431</v>
      </c>
      <c r="Y31" s="47"/>
    </row>
    <row r="32" spans="1:25" ht="117.75" customHeight="1" x14ac:dyDescent="0.25">
      <c r="A32" s="4">
        <v>21</v>
      </c>
      <c r="B32" s="4"/>
      <c r="C32" s="4"/>
      <c r="D32" s="8" t="s">
        <v>532</v>
      </c>
      <c r="E32" s="8"/>
      <c r="F32" s="7" t="s">
        <v>1083</v>
      </c>
      <c r="G32" s="7" t="s">
        <v>1082</v>
      </c>
      <c r="H32" s="7" t="s">
        <v>1081</v>
      </c>
      <c r="I32" s="7" t="s">
        <v>1080</v>
      </c>
      <c r="J32" s="63">
        <v>50</v>
      </c>
      <c r="K32" s="5" t="s">
        <v>1074</v>
      </c>
      <c r="L32" s="40">
        <v>50</v>
      </c>
      <c r="M32" s="41"/>
      <c r="N32" s="40">
        <v>50</v>
      </c>
      <c r="O32" s="40"/>
      <c r="P32" s="40">
        <v>50</v>
      </c>
      <c r="Q32" s="5" t="s">
        <v>1073</v>
      </c>
      <c r="R32" s="40">
        <v>100</v>
      </c>
      <c r="S32" s="40"/>
      <c r="T32" s="40">
        <v>100</v>
      </c>
      <c r="U32" s="40"/>
      <c r="V32" s="40">
        <v>100</v>
      </c>
      <c r="W32" s="5"/>
      <c r="X32" s="40">
        <v>100</v>
      </c>
      <c r="Y32" s="30"/>
    </row>
    <row r="33" spans="1:25" ht="60" x14ac:dyDescent="0.25">
      <c r="A33" s="4">
        <v>22</v>
      </c>
      <c r="B33" s="4"/>
      <c r="C33" s="4"/>
      <c r="D33" s="8" t="s">
        <v>1079</v>
      </c>
      <c r="E33" s="8"/>
      <c r="F33" s="7" t="s">
        <v>1078</v>
      </c>
      <c r="G33" s="7" t="s">
        <v>1077</v>
      </c>
      <c r="H33" s="7" t="s">
        <v>1076</v>
      </c>
      <c r="I33" s="7" t="s">
        <v>1075</v>
      </c>
      <c r="J33" s="40">
        <v>50</v>
      </c>
      <c r="K33" s="5" t="s">
        <v>1074</v>
      </c>
      <c r="L33" s="40">
        <v>50</v>
      </c>
      <c r="M33" s="41"/>
      <c r="N33" s="40">
        <v>50</v>
      </c>
      <c r="O33" s="40"/>
      <c r="P33" s="40">
        <v>50</v>
      </c>
      <c r="Q33" s="5" t="s">
        <v>1073</v>
      </c>
      <c r="R33" s="40">
        <v>100</v>
      </c>
      <c r="S33" s="40"/>
      <c r="T33" s="40">
        <v>100</v>
      </c>
      <c r="U33" s="40"/>
      <c r="V33" s="26">
        <v>100</v>
      </c>
      <c r="W33" s="26"/>
      <c r="X33" s="26">
        <v>100</v>
      </c>
      <c r="Y33" s="40"/>
    </row>
    <row r="34" spans="1:25" ht="90" x14ac:dyDescent="0.25">
      <c r="A34" s="4">
        <v>23</v>
      </c>
      <c r="B34" s="4"/>
      <c r="C34" s="4"/>
      <c r="D34" s="8" t="s">
        <v>525</v>
      </c>
      <c r="E34" s="8"/>
      <c r="F34" s="7" t="s">
        <v>1072</v>
      </c>
      <c r="G34" s="7" t="s">
        <v>1071</v>
      </c>
      <c r="H34" s="7" t="s">
        <v>1070</v>
      </c>
      <c r="I34" s="7" t="s">
        <v>1069</v>
      </c>
      <c r="J34" s="63">
        <v>100</v>
      </c>
      <c r="K34" s="5"/>
      <c r="L34" s="40">
        <v>100</v>
      </c>
      <c r="M34" s="41"/>
      <c r="N34" s="40">
        <v>100</v>
      </c>
      <c r="O34" s="40"/>
      <c r="P34" s="40">
        <v>100</v>
      </c>
      <c r="Q34" s="40"/>
      <c r="R34" s="40">
        <v>100</v>
      </c>
      <c r="S34" s="26"/>
      <c r="T34" s="40">
        <v>100</v>
      </c>
      <c r="U34" s="26"/>
      <c r="V34" s="40">
        <v>100</v>
      </c>
      <c r="W34" s="26"/>
      <c r="X34" s="40">
        <v>100</v>
      </c>
      <c r="Y34" s="40"/>
    </row>
    <row r="35" spans="1:25" s="64" customFormat="1" ht="51.75" x14ac:dyDescent="0.25">
      <c r="A35" s="15">
        <v>24</v>
      </c>
      <c r="B35" s="15"/>
      <c r="C35" s="15"/>
      <c r="D35" s="76" t="s">
        <v>1068</v>
      </c>
      <c r="E35" s="76"/>
      <c r="F35" s="12" t="s">
        <v>1068</v>
      </c>
      <c r="G35" s="12"/>
      <c r="H35" s="12"/>
      <c r="I35" s="12"/>
      <c r="J35" s="66">
        <f>AVERAGE(J36:J37)</f>
        <v>100</v>
      </c>
      <c r="K35" s="10"/>
      <c r="L35" s="66">
        <f>AVERAGE(L36:L37)</f>
        <v>50</v>
      </c>
      <c r="M35" s="67"/>
      <c r="N35" s="66">
        <f>AVERAGE(N36:N37)</f>
        <v>50</v>
      </c>
      <c r="O35" s="65"/>
      <c r="P35" s="66">
        <f>AVERAGE(P36:P37)</f>
        <v>50</v>
      </c>
      <c r="Q35" s="65"/>
      <c r="R35" s="66">
        <f>AVERAGE(R36:R37)</f>
        <v>50</v>
      </c>
      <c r="S35" s="10"/>
      <c r="T35" s="66">
        <f>AVERAGE(T36:T37)</f>
        <v>50</v>
      </c>
      <c r="U35" s="10"/>
      <c r="V35" s="66">
        <f>AVERAGE(V36:V37)</f>
        <v>50</v>
      </c>
      <c r="W35" s="10"/>
      <c r="X35" s="66">
        <f>AVERAGE(X36:X37)</f>
        <v>50</v>
      </c>
      <c r="Y35" s="65"/>
    </row>
    <row r="36" spans="1:25" ht="120" x14ac:dyDescent="0.25">
      <c r="A36" s="4" t="s">
        <v>1067</v>
      </c>
      <c r="B36" s="4"/>
      <c r="C36" s="4"/>
      <c r="D36" s="8"/>
      <c r="E36" s="8" t="s">
        <v>1066</v>
      </c>
      <c r="F36" s="7" t="s">
        <v>1065</v>
      </c>
      <c r="G36" s="7" t="s">
        <v>1064</v>
      </c>
      <c r="H36" s="7" t="s">
        <v>1063</v>
      </c>
      <c r="I36" s="7" t="s">
        <v>1062</v>
      </c>
      <c r="J36" s="63">
        <v>100</v>
      </c>
      <c r="K36" s="5" t="s">
        <v>1060</v>
      </c>
      <c r="L36" s="63">
        <v>100</v>
      </c>
      <c r="M36" s="41" t="s">
        <v>1061</v>
      </c>
      <c r="N36" s="40">
        <v>100</v>
      </c>
      <c r="O36" s="40"/>
      <c r="P36" s="40">
        <v>100</v>
      </c>
      <c r="Q36" s="5" t="s">
        <v>1060</v>
      </c>
      <c r="R36" s="40">
        <v>100</v>
      </c>
      <c r="S36" s="40"/>
      <c r="T36" s="40">
        <v>100</v>
      </c>
      <c r="U36" s="40"/>
      <c r="V36" s="40">
        <v>100</v>
      </c>
      <c r="W36" s="26"/>
      <c r="X36" s="40">
        <v>100</v>
      </c>
      <c r="Y36" s="40"/>
    </row>
    <row r="37" spans="1:25" ht="135" x14ac:dyDescent="0.25">
      <c r="A37" s="4" t="s">
        <v>1059</v>
      </c>
      <c r="B37" s="4"/>
      <c r="C37" s="4"/>
      <c r="D37" s="8"/>
      <c r="E37" s="8" t="s">
        <v>1058</v>
      </c>
      <c r="F37" s="7" t="s">
        <v>1057</v>
      </c>
      <c r="G37" s="7" t="s">
        <v>1056</v>
      </c>
      <c r="H37" s="7" t="s">
        <v>1055</v>
      </c>
      <c r="I37" s="7" t="s">
        <v>1054</v>
      </c>
      <c r="J37" s="63">
        <v>100</v>
      </c>
      <c r="K37" s="5" t="s">
        <v>1053</v>
      </c>
      <c r="L37" s="40">
        <v>0</v>
      </c>
      <c r="M37" s="41"/>
      <c r="N37" s="40">
        <v>0</v>
      </c>
      <c r="O37" s="40"/>
      <c r="P37" s="40">
        <v>0</v>
      </c>
      <c r="Q37" s="40"/>
      <c r="R37" s="40">
        <v>0</v>
      </c>
      <c r="S37" s="40"/>
      <c r="T37" s="40">
        <v>0</v>
      </c>
      <c r="U37" s="40"/>
      <c r="V37" s="40">
        <v>0</v>
      </c>
      <c r="W37" s="26"/>
      <c r="X37" s="40">
        <v>0</v>
      </c>
      <c r="Y37" s="26" t="s">
        <v>1052</v>
      </c>
    </row>
    <row r="38" spans="1:25" ht="90" x14ac:dyDescent="0.25">
      <c r="A38" s="4">
        <v>25</v>
      </c>
      <c r="B38" s="4"/>
      <c r="C38" s="4"/>
      <c r="D38" s="8" t="s">
        <v>1051</v>
      </c>
      <c r="E38" s="8"/>
      <c r="F38" s="7" t="s">
        <v>1050</v>
      </c>
      <c r="G38" s="7" t="s">
        <v>223</v>
      </c>
      <c r="H38" s="7" t="s">
        <v>1049</v>
      </c>
      <c r="I38" s="7" t="s">
        <v>1048</v>
      </c>
      <c r="J38" s="27">
        <v>100</v>
      </c>
      <c r="K38" s="26"/>
      <c r="L38" s="40">
        <v>100</v>
      </c>
      <c r="M38" s="41"/>
      <c r="N38" s="40">
        <v>100</v>
      </c>
      <c r="O38" s="40"/>
      <c r="P38" s="40">
        <v>100</v>
      </c>
      <c r="Q38" s="40"/>
      <c r="R38" s="40">
        <v>100</v>
      </c>
      <c r="S38" s="40"/>
      <c r="T38" s="40">
        <v>100</v>
      </c>
      <c r="U38" s="40"/>
      <c r="V38" s="40">
        <v>100</v>
      </c>
      <c r="W38" s="26"/>
      <c r="X38" s="40">
        <v>100</v>
      </c>
      <c r="Y38" s="40"/>
    </row>
    <row r="39" spans="1:25" ht="90" x14ac:dyDescent="0.25">
      <c r="A39" s="4">
        <v>26</v>
      </c>
      <c r="B39" s="4"/>
      <c r="C39" s="4"/>
      <c r="D39" s="8" t="s">
        <v>1047</v>
      </c>
      <c r="E39" s="8"/>
      <c r="F39" s="7" t="s">
        <v>1046</v>
      </c>
      <c r="G39" s="7" t="s">
        <v>1045</v>
      </c>
      <c r="H39" s="7" t="s">
        <v>1040</v>
      </c>
      <c r="I39" s="7" t="s">
        <v>1039</v>
      </c>
      <c r="J39" s="63">
        <v>0</v>
      </c>
      <c r="K39" s="5" t="s">
        <v>1044</v>
      </c>
      <c r="L39" s="40">
        <v>0</v>
      </c>
      <c r="M39" s="41"/>
      <c r="N39" s="40">
        <v>0</v>
      </c>
      <c r="O39" s="40"/>
      <c r="P39" s="40">
        <v>0</v>
      </c>
      <c r="Q39" s="5" t="s">
        <v>1044</v>
      </c>
      <c r="R39" s="40">
        <v>0</v>
      </c>
      <c r="S39" s="40"/>
      <c r="T39" s="40">
        <v>0</v>
      </c>
      <c r="U39" s="40"/>
      <c r="V39" s="40">
        <v>0</v>
      </c>
      <c r="W39" s="26"/>
      <c r="X39" s="40">
        <v>0</v>
      </c>
      <c r="Y39" s="26"/>
    </row>
    <row r="40" spans="1:25" ht="90" x14ac:dyDescent="0.25">
      <c r="A40" s="4">
        <v>27</v>
      </c>
      <c r="B40" s="4"/>
      <c r="C40" s="4"/>
      <c r="D40" s="8" t="s">
        <v>1043</v>
      </c>
      <c r="E40" s="8"/>
      <c r="F40" s="7" t="s">
        <v>1042</v>
      </c>
      <c r="G40" s="7" t="s">
        <v>1041</v>
      </c>
      <c r="H40" s="7" t="s">
        <v>1040</v>
      </c>
      <c r="I40" s="7" t="s">
        <v>1039</v>
      </c>
      <c r="J40" s="63">
        <v>50</v>
      </c>
      <c r="K40" s="5" t="s">
        <v>1038</v>
      </c>
      <c r="L40" s="40">
        <v>50</v>
      </c>
      <c r="M40" s="41"/>
      <c r="N40" s="40">
        <v>50</v>
      </c>
      <c r="O40" s="40"/>
      <c r="P40" s="40">
        <v>50</v>
      </c>
      <c r="Q40" s="40"/>
      <c r="R40" s="40">
        <v>50</v>
      </c>
      <c r="S40" s="40"/>
      <c r="T40" s="40">
        <v>50</v>
      </c>
      <c r="U40" s="40"/>
      <c r="V40" s="40">
        <v>50</v>
      </c>
      <c r="W40" s="26"/>
      <c r="X40" s="40">
        <v>50</v>
      </c>
      <c r="Y40" s="26"/>
    </row>
    <row r="41" spans="1:25" s="45" customFormat="1" ht="148.5" customHeight="1" x14ac:dyDescent="0.25">
      <c r="A41" s="19"/>
      <c r="B41" s="19"/>
      <c r="C41" s="20" t="s">
        <v>1037</v>
      </c>
      <c r="D41" s="19"/>
      <c r="E41" s="19"/>
      <c r="F41" s="19" t="s">
        <v>1036</v>
      </c>
      <c r="G41" s="19"/>
      <c r="H41" s="19"/>
      <c r="I41" s="19"/>
      <c r="J41" s="46">
        <f>AVERAGE(J42,J49,J57:J59)</f>
        <v>61.428571428571423</v>
      </c>
      <c r="K41" s="17"/>
      <c r="L41" s="46">
        <f>AVERAGE(L42,L49,L57:L59)</f>
        <v>61.428571428571423</v>
      </c>
      <c r="M41" s="48"/>
      <c r="N41" s="46">
        <f>AVERAGE(N42,N49,N57:N59)</f>
        <v>70</v>
      </c>
      <c r="O41" s="47"/>
      <c r="P41" s="46">
        <f>AVERAGE(P42,P49,P57:P59)</f>
        <v>70</v>
      </c>
      <c r="Q41" s="47"/>
      <c r="R41" s="46">
        <f>AVERAGE(R42,R49,R57:R59)</f>
        <v>90</v>
      </c>
      <c r="S41" s="47"/>
      <c r="T41" s="46">
        <f>AVERAGE(T42,T49,T57:T59)</f>
        <v>80</v>
      </c>
      <c r="U41" s="47"/>
      <c r="V41" s="46">
        <f>AVERAGE(V42,V49,V57:V59)</f>
        <v>80</v>
      </c>
      <c r="W41" s="17"/>
      <c r="X41" s="46">
        <f>AVERAGE(X42,X49,X57:X59)</f>
        <v>80</v>
      </c>
      <c r="Y41" s="47"/>
    </row>
    <row r="42" spans="1:25" s="64" customFormat="1" ht="148.5" customHeight="1" x14ac:dyDescent="0.3">
      <c r="A42" s="15">
        <v>28</v>
      </c>
      <c r="B42" s="15"/>
      <c r="C42" s="14"/>
      <c r="D42" s="104" t="s">
        <v>1035</v>
      </c>
      <c r="E42" s="104"/>
      <c r="F42" s="15" t="s">
        <v>1035</v>
      </c>
      <c r="G42" s="15"/>
      <c r="H42" s="15"/>
      <c r="I42" s="15"/>
      <c r="J42" s="66">
        <f>AVERAGE(J43:J48)</f>
        <v>100</v>
      </c>
      <c r="K42" s="10"/>
      <c r="L42" s="66">
        <f>AVERAGE(L43:L48)</f>
        <v>100</v>
      </c>
      <c r="M42" s="67"/>
      <c r="N42" s="66">
        <f>AVERAGE(N43:N48)</f>
        <v>100</v>
      </c>
      <c r="O42" s="65"/>
      <c r="P42" s="66">
        <f>AVERAGE(P43:P48)</f>
        <v>100</v>
      </c>
      <c r="Q42" s="65"/>
      <c r="R42" s="66">
        <f>AVERAGE(R43:R48)</f>
        <v>100</v>
      </c>
      <c r="S42" s="65"/>
      <c r="T42" s="66">
        <f>AVERAGE(T43:T48)</f>
        <v>100</v>
      </c>
      <c r="U42" s="65"/>
      <c r="V42" s="66">
        <f>AVERAGE(V43:V48)</f>
        <v>100</v>
      </c>
      <c r="W42" s="10"/>
      <c r="X42" s="66">
        <f>AVERAGE(X43:X48)</f>
        <v>100</v>
      </c>
      <c r="Y42" s="65"/>
    </row>
    <row r="43" spans="1:25" ht="75" x14ac:dyDescent="0.25">
      <c r="A43" s="4" t="s">
        <v>1034</v>
      </c>
      <c r="B43" s="4"/>
      <c r="C43" s="4"/>
      <c r="D43" s="4"/>
      <c r="E43" s="8" t="s">
        <v>1033</v>
      </c>
      <c r="F43" s="7" t="s">
        <v>1032</v>
      </c>
      <c r="G43" s="7" t="s">
        <v>610</v>
      </c>
      <c r="H43" s="7" t="s">
        <v>620</v>
      </c>
      <c r="I43" s="7" t="s">
        <v>619</v>
      </c>
      <c r="J43" s="63">
        <v>100</v>
      </c>
      <c r="K43" s="5" t="s">
        <v>1031</v>
      </c>
      <c r="L43" s="40">
        <v>100</v>
      </c>
      <c r="M43" s="41"/>
      <c r="N43" s="40">
        <v>100</v>
      </c>
      <c r="O43" s="40"/>
      <c r="P43" s="40">
        <v>100</v>
      </c>
      <c r="Q43" s="40"/>
      <c r="R43" s="40">
        <v>100</v>
      </c>
      <c r="S43" s="40"/>
      <c r="T43" s="40">
        <v>100</v>
      </c>
      <c r="U43" s="40"/>
      <c r="V43" s="40">
        <v>100</v>
      </c>
      <c r="W43" s="26"/>
      <c r="X43" s="40">
        <v>100</v>
      </c>
      <c r="Y43" s="40"/>
    </row>
    <row r="44" spans="1:25" ht="75" x14ac:dyDescent="0.25">
      <c r="A44" s="4" t="s">
        <v>1030</v>
      </c>
      <c r="B44" s="4"/>
      <c r="C44" s="4"/>
      <c r="D44" s="4"/>
      <c r="E44" s="8" t="s">
        <v>1029</v>
      </c>
      <c r="F44" s="7" t="s">
        <v>1028</v>
      </c>
      <c r="G44" s="7" t="s">
        <v>1027</v>
      </c>
      <c r="H44" s="7" t="s">
        <v>609</v>
      </c>
      <c r="I44" s="7" t="s">
        <v>457</v>
      </c>
      <c r="J44" s="63">
        <v>100</v>
      </c>
      <c r="K44" s="5" t="s">
        <v>1026</v>
      </c>
      <c r="L44" s="40">
        <v>100</v>
      </c>
      <c r="M44" s="41"/>
      <c r="N44" s="40">
        <v>100</v>
      </c>
      <c r="O44" s="40"/>
      <c r="P44" s="40">
        <v>100</v>
      </c>
      <c r="Q44" s="40"/>
      <c r="R44" s="40">
        <v>100</v>
      </c>
      <c r="S44" s="40"/>
      <c r="T44" s="40">
        <v>100</v>
      </c>
      <c r="U44" s="40"/>
      <c r="V44" s="40">
        <v>100</v>
      </c>
      <c r="W44" s="26"/>
      <c r="X44" s="40">
        <v>100</v>
      </c>
      <c r="Y44" s="40"/>
    </row>
    <row r="45" spans="1:25" ht="120" x14ac:dyDescent="0.25">
      <c r="A45" s="4" t="s">
        <v>1025</v>
      </c>
      <c r="B45" s="4"/>
      <c r="C45" s="4"/>
      <c r="D45" s="4"/>
      <c r="E45" s="8" t="s">
        <v>1024</v>
      </c>
      <c r="F45" s="7" t="s">
        <v>1023</v>
      </c>
      <c r="G45" s="7" t="s">
        <v>452</v>
      </c>
      <c r="H45" s="7" t="s">
        <v>451</v>
      </c>
      <c r="I45" s="7" t="s">
        <v>216</v>
      </c>
      <c r="J45" s="63"/>
      <c r="K45" s="26"/>
      <c r="L45" s="40"/>
      <c r="M45" s="41"/>
      <c r="N45" s="40"/>
      <c r="O45" s="40"/>
      <c r="P45" s="40"/>
      <c r="Q45" s="40"/>
      <c r="R45" s="40"/>
      <c r="S45" s="40"/>
      <c r="T45" s="40"/>
      <c r="U45" s="40"/>
      <c r="V45" s="40"/>
      <c r="W45" s="26"/>
      <c r="X45" s="40"/>
      <c r="Y45" s="40"/>
    </row>
    <row r="46" spans="1:25" ht="75" x14ac:dyDescent="0.25">
      <c r="A46" s="4" t="s">
        <v>1022</v>
      </c>
      <c r="B46" s="4"/>
      <c r="C46" s="4"/>
      <c r="D46" s="4"/>
      <c r="E46" s="8" t="s">
        <v>1021</v>
      </c>
      <c r="F46" s="7" t="s">
        <v>447</v>
      </c>
      <c r="G46" s="7" t="s">
        <v>446</v>
      </c>
      <c r="H46" s="7" t="s">
        <v>445</v>
      </c>
      <c r="I46" s="7" t="s">
        <v>444</v>
      </c>
      <c r="J46" s="63"/>
      <c r="K46" s="26"/>
      <c r="L46" s="40"/>
      <c r="M46" s="41"/>
      <c r="N46" s="40"/>
      <c r="O46" s="40"/>
      <c r="P46" s="40"/>
      <c r="Q46" s="40"/>
      <c r="R46" s="40"/>
      <c r="S46" s="40"/>
      <c r="T46" s="40"/>
      <c r="U46" s="40"/>
      <c r="V46" s="40"/>
      <c r="W46" s="5"/>
      <c r="X46" s="40"/>
      <c r="Y46" s="40"/>
    </row>
    <row r="47" spans="1:25" ht="90" x14ac:dyDescent="0.25">
      <c r="A47" s="4" t="s">
        <v>1020</v>
      </c>
      <c r="B47" s="4"/>
      <c r="C47" s="4"/>
      <c r="D47" s="4"/>
      <c r="E47" s="8" t="s">
        <v>1019</v>
      </c>
      <c r="F47" s="7" t="s">
        <v>1018</v>
      </c>
      <c r="G47" s="7" t="s">
        <v>227</v>
      </c>
      <c r="H47" s="7" t="s">
        <v>261</v>
      </c>
      <c r="I47" s="7" t="s">
        <v>439</v>
      </c>
      <c r="J47" s="63"/>
      <c r="K47" s="26"/>
      <c r="L47" s="40"/>
      <c r="M47" s="41"/>
      <c r="N47" s="40"/>
      <c r="O47" s="40"/>
      <c r="P47" s="40"/>
      <c r="Q47" s="40"/>
      <c r="R47" s="40"/>
      <c r="S47" s="40"/>
      <c r="T47" s="40"/>
      <c r="U47" s="40"/>
      <c r="V47" s="40"/>
      <c r="W47" s="26"/>
      <c r="X47" s="40"/>
      <c r="Y47" s="40"/>
    </row>
    <row r="48" spans="1:25" ht="45" x14ac:dyDescent="0.25">
      <c r="A48" s="4" t="s">
        <v>1017</v>
      </c>
      <c r="B48" s="4"/>
      <c r="C48" s="4"/>
      <c r="D48" s="4"/>
      <c r="E48" s="8" t="s">
        <v>1016</v>
      </c>
      <c r="F48" s="7" t="s">
        <v>436</v>
      </c>
      <c r="G48" s="7" t="s">
        <v>435</v>
      </c>
      <c r="H48" s="7" t="s">
        <v>434</v>
      </c>
      <c r="I48" s="7" t="s">
        <v>433</v>
      </c>
      <c r="J48" s="63"/>
      <c r="K48" s="26"/>
      <c r="L48" s="40"/>
      <c r="M48" s="41"/>
      <c r="N48" s="40"/>
      <c r="O48" s="40"/>
      <c r="P48" s="40"/>
      <c r="Q48" s="40"/>
      <c r="R48" s="40"/>
      <c r="S48" s="40"/>
      <c r="T48" s="40"/>
      <c r="U48" s="40"/>
      <c r="V48" s="40"/>
      <c r="W48" s="26"/>
      <c r="X48" s="40"/>
      <c r="Y48" s="40"/>
    </row>
    <row r="49" spans="1:25" s="64" customFormat="1" ht="69" x14ac:dyDescent="0.25">
      <c r="A49" s="15"/>
      <c r="B49" s="15"/>
      <c r="C49" s="15"/>
      <c r="D49" s="76" t="s">
        <v>1015</v>
      </c>
      <c r="E49" s="76"/>
      <c r="F49" s="12" t="s">
        <v>1015</v>
      </c>
      <c r="G49" s="12"/>
      <c r="H49" s="12"/>
      <c r="I49" s="12"/>
      <c r="J49" s="66">
        <f>AVERAGE(J50:J56)</f>
        <v>57.142857142857146</v>
      </c>
      <c r="K49" s="10"/>
      <c r="L49" s="66">
        <f>AVERAGE(L50:L56)</f>
        <v>57.142857142857146</v>
      </c>
      <c r="M49" s="67"/>
      <c r="N49" s="66">
        <f>AVERAGE(N50:N56)</f>
        <v>100</v>
      </c>
      <c r="O49" s="65"/>
      <c r="P49" s="66">
        <f>AVERAGE(P50:P56)</f>
        <v>100</v>
      </c>
      <c r="Q49" s="65"/>
      <c r="R49" s="66">
        <f>AVERAGE(R50:R56)</f>
        <v>100</v>
      </c>
      <c r="S49" s="65"/>
      <c r="T49" s="66">
        <f>AVERAGE(T50:T56)</f>
        <v>100</v>
      </c>
      <c r="U49" s="65"/>
      <c r="V49" s="66">
        <f>AVERAGE(V50:V56)</f>
        <v>100</v>
      </c>
      <c r="W49" s="10"/>
      <c r="X49" s="66">
        <f>AVERAGE(X50:X56)</f>
        <v>100</v>
      </c>
      <c r="Y49" s="65"/>
    </row>
    <row r="50" spans="1:25" ht="150" x14ac:dyDescent="0.25">
      <c r="A50" s="4" t="s">
        <v>1014</v>
      </c>
      <c r="B50" s="4"/>
      <c r="C50" s="4"/>
      <c r="D50" s="4"/>
      <c r="E50" s="8" t="s">
        <v>1013</v>
      </c>
      <c r="F50" s="7" t="s">
        <v>1012</v>
      </c>
      <c r="G50" s="7" t="s">
        <v>610</v>
      </c>
      <c r="H50" s="7" t="s">
        <v>620</v>
      </c>
      <c r="I50" s="7" t="s">
        <v>619</v>
      </c>
      <c r="J50" s="63">
        <v>50</v>
      </c>
      <c r="K50" s="78" t="s">
        <v>1011</v>
      </c>
      <c r="L50" s="26">
        <v>50</v>
      </c>
      <c r="M50" s="78" t="s">
        <v>1011</v>
      </c>
      <c r="N50" s="40">
        <v>100</v>
      </c>
      <c r="O50" s="40"/>
      <c r="P50" s="40">
        <v>100</v>
      </c>
      <c r="Q50" s="40"/>
      <c r="R50" s="40">
        <v>100</v>
      </c>
      <c r="S50" s="40"/>
      <c r="T50" s="40">
        <v>100</v>
      </c>
      <c r="U50" s="40"/>
      <c r="V50" s="40">
        <v>100</v>
      </c>
      <c r="W50" s="26"/>
      <c r="X50" s="40">
        <v>100</v>
      </c>
      <c r="Y50" s="40"/>
    </row>
    <row r="51" spans="1:25" ht="90" x14ac:dyDescent="0.25">
      <c r="A51" s="4" t="s">
        <v>1010</v>
      </c>
      <c r="B51" s="4"/>
      <c r="C51" s="4"/>
      <c r="D51" s="4"/>
      <c r="E51" s="8" t="s">
        <v>1009</v>
      </c>
      <c r="F51" s="7" t="s">
        <v>616</v>
      </c>
      <c r="G51" s="7" t="s">
        <v>615</v>
      </c>
      <c r="H51" s="7" t="s">
        <v>479</v>
      </c>
      <c r="I51" s="7" t="s">
        <v>614</v>
      </c>
      <c r="J51" s="63">
        <v>50</v>
      </c>
      <c r="K51" s="78" t="s">
        <v>1008</v>
      </c>
      <c r="L51" s="26">
        <v>50</v>
      </c>
      <c r="M51" s="78" t="s">
        <v>1007</v>
      </c>
      <c r="N51" s="40"/>
      <c r="O51" s="40"/>
      <c r="P51" s="40"/>
      <c r="Q51" s="40"/>
      <c r="R51" s="40"/>
      <c r="S51" s="40"/>
      <c r="T51" s="40"/>
      <c r="U51" s="40"/>
      <c r="V51" s="40"/>
      <c r="W51" s="26"/>
      <c r="X51" s="40"/>
      <c r="Y51" s="40"/>
    </row>
    <row r="52" spans="1:25" ht="75" x14ac:dyDescent="0.25">
      <c r="A52" s="4" t="s">
        <v>1006</v>
      </c>
      <c r="B52" s="4"/>
      <c r="C52" s="4"/>
      <c r="D52" s="4"/>
      <c r="E52" s="8" t="s">
        <v>1005</v>
      </c>
      <c r="F52" s="7" t="s">
        <v>1004</v>
      </c>
      <c r="G52" s="7" t="s">
        <v>610</v>
      </c>
      <c r="H52" s="7" t="s">
        <v>609</v>
      </c>
      <c r="I52" s="7" t="s">
        <v>608</v>
      </c>
      <c r="J52" s="63">
        <v>50</v>
      </c>
      <c r="K52" s="5" t="s">
        <v>1003</v>
      </c>
      <c r="L52" s="26">
        <v>50</v>
      </c>
      <c r="M52" s="78"/>
      <c r="N52" s="40">
        <v>100</v>
      </c>
      <c r="O52" s="40"/>
      <c r="P52" s="40">
        <v>100</v>
      </c>
      <c r="Q52" s="40"/>
      <c r="R52" s="40">
        <v>100</v>
      </c>
      <c r="S52" s="40"/>
      <c r="T52" s="40">
        <v>100</v>
      </c>
      <c r="U52" s="40"/>
      <c r="V52" s="40">
        <v>100</v>
      </c>
      <c r="W52" s="26"/>
      <c r="X52" s="40">
        <v>100</v>
      </c>
      <c r="Y52" s="40"/>
    </row>
    <row r="53" spans="1:25" ht="120" x14ac:dyDescent="0.25">
      <c r="A53" s="4" t="s">
        <v>1002</v>
      </c>
      <c r="B53" s="4"/>
      <c r="C53" s="4"/>
      <c r="D53" s="4"/>
      <c r="E53" s="8" t="s">
        <v>1001</v>
      </c>
      <c r="F53" s="7" t="s">
        <v>605</v>
      </c>
      <c r="G53" s="7" t="s">
        <v>452</v>
      </c>
      <c r="H53" s="7" t="s">
        <v>451</v>
      </c>
      <c r="I53" s="7" t="s">
        <v>216</v>
      </c>
      <c r="J53" s="63">
        <v>100</v>
      </c>
      <c r="K53" s="26" t="s">
        <v>1000</v>
      </c>
      <c r="L53" s="26">
        <v>100</v>
      </c>
      <c r="M53" s="78"/>
      <c r="N53" s="40"/>
      <c r="O53" s="40"/>
      <c r="P53" s="40"/>
      <c r="Q53" s="40"/>
      <c r="R53" s="40"/>
      <c r="S53" s="40"/>
      <c r="T53" s="40"/>
      <c r="U53" s="40"/>
      <c r="V53" s="40"/>
      <c r="W53" s="26"/>
      <c r="X53" s="40"/>
      <c r="Y53" s="40"/>
    </row>
    <row r="54" spans="1:25" ht="75" x14ac:dyDescent="0.25">
      <c r="A54" s="4" t="s">
        <v>999</v>
      </c>
      <c r="B54" s="4"/>
      <c r="C54" s="4"/>
      <c r="D54" s="4"/>
      <c r="E54" s="8" t="s">
        <v>998</v>
      </c>
      <c r="F54" s="7" t="s">
        <v>447</v>
      </c>
      <c r="G54" s="7" t="s">
        <v>446</v>
      </c>
      <c r="H54" s="7" t="s">
        <v>445</v>
      </c>
      <c r="I54" s="7" t="s">
        <v>444</v>
      </c>
      <c r="J54" s="63">
        <v>100</v>
      </c>
      <c r="K54" s="26" t="s">
        <v>992</v>
      </c>
      <c r="L54" s="26">
        <v>100</v>
      </c>
      <c r="M54" s="78"/>
      <c r="N54" s="40"/>
      <c r="O54" s="40"/>
      <c r="P54" s="40"/>
      <c r="Q54" s="40"/>
      <c r="R54" s="40"/>
      <c r="S54" s="40"/>
      <c r="T54" s="40"/>
      <c r="U54" s="40"/>
      <c r="V54" s="40"/>
      <c r="W54" s="5"/>
      <c r="X54" s="40"/>
      <c r="Y54" s="40"/>
    </row>
    <row r="55" spans="1:25" ht="90" x14ac:dyDescent="0.25">
      <c r="A55" s="4" t="s">
        <v>997</v>
      </c>
      <c r="B55" s="4"/>
      <c r="C55" s="4"/>
      <c r="D55" s="4"/>
      <c r="E55" s="8" t="s">
        <v>996</v>
      </c>
      <c r="F55" s="7" t="s">
        <v>600</v>
      </c>
      <c r="G55" s="7" t="s">
        <v>227</v>
      </c>
      <c r="H55" s="7" t="s">
        <v>261</v>
      </c>
      <c r="I55" s="7" t="s">
        <v>439</v>
      </c>
      <c r="J55" s="63">
        <v>0</v>
      </c>
      <c r="K55" s="26" t="s">
        <v>995</v>
      </c>
      <c r="L55" s="26">
        <v>0</v>
      </c>
      <c r="M55" s="26" t="s">
        <v>995</v>
      </c>
      <c r="N55" s="40"/>
      <c r="O55" s="40"/>
      <c r="P55" s="40"/>
      <c r="Q55" s="40"/>
      <c r="R55" s="40"/>
      <c r="S55" s="40"/>
      <c r="T55" s="40"/>
      <c r="U55" s="40"/>
      <c r="V55" s="40"/>
      <c r="W55" s="26"/>
      <c r="X55" s="40"/>
      <c r="Y55" s="40"/>
    </row>
    <row r="56" spans="1:25" ht="45" x14ac:dyDescent="0.25">
      <c r="A56" s="4" t="s">
        <v>994</v>
      </c>
      <c r="B56" s="4"/>
      <c r="C56" s="4"/>
      <c r="D56" s="4"/>
      <c r="E56" s="8" t="s">
        <v>993</v>
      </c>
      <c r="F56" s="7" t="s">
        <v>436</v>
      </c>
      <c r="G56" s="7" t="s">
        <v>435</v>
      </c>
      <c r="H56" s="7" t="s">
        <v>434</v>
      </c>
      <c r="I56" s="7" t="s">
        <v>433</v>
      </c>
      <c r="J56" s="63">
        <v>50</v>
      </c>
      <c r="K56" s="26" t="s">
        <v>992</v>
      </c>
      <c r="L56" s="26">
        <v>50</v>
      </c>
      <c r="M56" s="78" t="s">
        <v>992</v>
      </c>
      <c r="N56" s="40"/>
      <c r="O56" s="40"/>
      <c r="P56" s="40"/>
      <c r="Q56" s="40"/>
      <c r="R56" s="40"/>
      <c r="S56" s="40"/>
      <c r="T56" s="40"/>
      <c r="U56" s="40"/>
      <c r="V56" s="40"/>
      <c r="W56" s="26"/>
      <c r="X56" s="40"/>
      <c r="Y56" s="40"/>
    </row>
    <row r="57" spans="1:25" ht="285" x14ac:dyDescent="0.25">
      <c r="A57" s="4">
        <v>30</v>
      </c>
      <c r="B57" s="4"/>
      <c r="C57" s="4"/>
      <c r="D57" s="8" t="s">
        <v>991</v>
      </c>
      <c r="E57" s="8"/>
      <c r="F57" s="7" t="s">
        <v>990</v>
      </c>
      <c r="G57" s="7" t="s">
        <v>8</v>
      </c>
      <c r="H57" s="7" t="s">
        <v>989</v>
      </c>
      <c r="I57" s="7" t="s">
        <v>988</v>
      </c>
      <c r="J57" s="63">
        <v>50</v>
      </c>
      <c r="K57" s="26" t="s">
        <v>987</v>
      </c>
      <c r="L57" s="26">
        <v>50</v>
      </c>
      <c r="M57" s="78"/>
      <c r="N57" s="40">
        <v>50</v>
      </c>
      <c r="O57" s="40"/>
      <c r="P57" s="40">
        <v>50</v>
      </c>
      <c r="Q57" s="40"/>
      <c r="R57" s="40">
        <v>50</v>
      </c>
      <c r="S57" s="26" t="s">
        <v>986</v>
      </c>
      <c r="T57" s="26">
        <v>0</v>
      </c>
      <c r="U57" s="26"/>
      <c r="V57" s="26">
        <v>0</v>
      </c>
      <c r="W57" s="26"/>
      <c r="X57" s="26">
        <v>0</v>
      </c>
      <c r="Y57" s="26" t="s">
        <v>985</v>
      </c>
    </row>
    <row r="58" spans="1:25" ht="375" x14ac:dyDescent="0.25">
      <c r="A58" s="4">
        <v>31</v>
      </c>
      <c r="B58" s="4"/>
      <c r="C58" s="4"/>
      <c r="D58" s="8" t="s">
        <v>431</v>
      </c>
      <c r="E58" s="8"/>
      <c r="F58" s="7" t="s">
        <v>596</v>
      </c>
      <c r="G58" s="7" t="s">
        <v>595</v>
      </c>
      <c r="H58" s="7" t="s">
        <v>594</v>
      </c>
      <c r="I58" s="7" t="s">
        <v>593</v>
      </c>
      <c r="J58" s="63">
        <v>0</v>
      </c>
      <c r="K58" s="26" t="s">
        <v>983</v>
      </c>
      <c r="L58" s="40">
        <v>0</v>
      </c>
      <c r="M58" s="103" t="s">
        <v>984</v>
      </c>
      <c r="N58" s="40">
        <v>0</v>
      </c>
      <c r="O58" s="40"/>
      <c r="P58" s="40">
        <v>0</v>
      </c>
      <c r="Q58" s="26" t="s">
        <v>983</v>
      </c>
      <c r="R58" s="40">
        <v>100</v>
      </c>
      <c r="S58" s="26"/>
      <c r="T58" s="26">
        <v>100</v>
      </c>
      <c r="U58" s="26"/>
      <c r="V58" s="26">
        <v>100</v>
      </c>
      <c r="W58" s="26"/>
      <c r="X58" s="26">
        <v>100</v>
      </c>
      <c r="Y58" s="26" t="s">
        <v>982</v>
      </c>
    </row>
    <row r="59" spans="1:25" ht="105" x14ac:dyDescent="0.25">
      <c r="A59" s="4">
        <v>32</v>
      </c>
      <c r="B59" s="4"/>
      <c r="C59" s="4"/>
      <c r="D59" s="8" t="s">
        <v>981</v>
      </c>
      <c r="E59" s="8"/>
      <c r="F59" s="7" t="s">
        <v>591</v>
      </c>
      <c r="G59" s="7" t="s">
        <v>8</v>
      </c>
      <c r="H59" s="7" t="s">
        <v>980</v>
      </c>
      <c r="I59" s="7" t="s">
        <v>589</v>
      </c>
      <c r="J59" s="63">
        <v>100</v>
      </c>
      <c r="K59" s="5" t="s">
        <v>979</v>
      </c>
      <c r="L59" s="63">
        <v>100</v>
      </c>
      <c r="M59" s="41" t="s">
        <v>587</v>
      </c>
      <c r="N59" s="63">
        <v>100</v>
      </c>
      <c r="O59" s="40"/>
      <c r="P59" s="63">
        <v>100</v>
      </c>
      <c r="Q59" s="5"/>
      <c r="R59" s="63">
        <v>100</v>
      </c>
      <c r="S59" s="26"/>
      <c r="T59" s="63">
        <v>100</v>
      </c>
      <c r="U59" s="26"/>
      <c r="V59" s="63">
        <v>100</v>
      </c>
      <c r="W59" s="26"/>
      <c r="X59" s="63">
        <v>100</v>
      </c>
      <c r="Y59" s="40"/>
    </row>
    <row r="60" spans="1:25" s="45" customFormat="1" ht="96" customHeight="1" x14ac:dyDescent="0.25">
      <c r="A60" s="19"/>
      <c r="B60" s="19"/>
      <c r="C60" s="20" t="s">
        <v>586</v>
      </c>
      <c r="D60" s="19"/>
      <c r="E60" s="19"/>
      <c r="F60" s="57" t="s">
        <v>585</v>
      </c>
      <c r="G60" s="57"/>
      <c r="H60" s="57"/>
      <c r="I60" s="57"/>
      <c r="J60" s="46">
        <f>AVERAGE(J61:J65)</f>
        <v>80</v>
      </c>
      <c r="K60" s="47"/>
      <c r="L60" s="46">
        <f>AVERAGE(L61:L65)</f>
        <v>80</v>
      </c>
      <c r="M60" s="47"/>
      <c r="N60" s="46">
        <f>AVERAGE(N61:N65)</f>
        <v>80</v>
      </c>
      <c r="O60" s="47"/>
      <c r="P60" s="46">
        <f>AVERAGE(P61:P65)</f>
        <v>80</v>
      </c>
      <c r="Q60" s="47"/>
      <c r="R60" s="46">
        <f>AVERAGE(R61:R65)</f>
        <v>70</v>
      </c>
      <c r="S60" s="47"/>
      <c r="T60" s="46">
        <f>AVERAGE(T61:T65)</f>
        <v>70</v>
      </c>
      <c r="U60" s="47"/>
      <c r="V60" s="46">
        <f>AVERAGE(V61:V65)</f>
        <v>70</v>
      </c>
      <c r="W60" s="17"/>
      <c r="X60" s="46">
        <f>AVERAGE(X61:X65)</f>
        <v>70</v>
      </c>
      <c r="Y60" s="47"/>
    </row>
    <row r="61" spans="1:25" ht="135" x14ac:dyDescent="0.25">
      <c r="A61" s="4">
        <v>33</v>
      </c>
      <c r="B61" s="4"/>
      <c r="C61" s="4"/>
      <c r="D61" s="8" t="s">
        <v>584</v>
      </c>
      <c r="E61" s="8"/>
      <c r="F61" s="7" t="s">
        <v>403</v>
      </c>
      <c r="G61" s="7" t="s">
        <v>583</v>
      </c>
      <c r="H61" s="7" t="s">
        <v>401</v>
      </c>
      <c r="I61" s="7" t="s">
        <v>400</v>
      </c>
      <c r="J61" s="63">
        <v>100</v>
      </c>
      <c r="K61" s="40" t="s">
        <v>978</v>
      </c>
      <c r="L61" s="40">
        <v>100</v>
      </c>
      <c r="M61" s="41"/>
      <c r="N61" s="40">
        <v>100</v>
      </c>
      <c r="O61" s="40"/>
      <c r="P61" s="40">
        <v>100</v>
      </c>
      <c r="Q61" s="26" t="s">
        <v>978</v>
      </c>
      <c r="R61" s="40">
        <v>50</v>
      </c>
      <c r="S61" s="26"/>
      <c r="T61" s="40">
        <v>50</v>
      </c>
      <c r="U61" s="26"/>
      <c r="V61" s="40">
        <v>50</v>
      </c>
      <c r="W61" s="26"/>
      <c r="X61" s="40">
        <v>50</v>
      </c>
      <c r="Y61" s="26" t="s">
        <v>977</v>
      </c>
    </row>
    <row r="62" spans="1:25" ht="105" x14ac:dyDescent="0.25">
      <c r="A62" s="4">
        <v>34</v>
      </c>
      <c r="B62" s="4"/>
      <c r="C62" s="4"/>
      <c r="D62" s="8" t="s">
        <v>580</v>
      </c>
      <c r="E62" s="8"/>
      <c r="F62" s="7" t="s">
        <v>580</v>
      </c>
      <c r="G62" s="7" t="s">
        <v>976</v>
      </c>
      <c r="H62" s="7" t="s">
        <v>975</v>
      </c>
      <c r="I62" s="7" t="s">
        <v>974</v>
      </c>
      <c r="J62" s="30">
        <v>100</v>
      </c>
      <c r="K62" s="5" t="s">
        <v>973</v>
      </c>
      <c r="L62" s="30">
        <v>100</v>
      </c>
      <c r="M62" s="31"/>
      <c r="N62" s="30">
        <v>100</v>
      </c>
      <c r="O62" s="30"/>
      <c r="P62" s="30">
        <v>100</v>
      </c>
      <c r="Q62" s="30"/>
      <c r="R62" s="30">
        <v>100</v>
      </c>
      <c r="S62" s="30"/>
      <c r="T62" s="30">
        <v>100</v>
      </c>
      <c r="U62" s="30"/>
      <c r="V62" s="30">
        <v>100</v>
      </c>
      <c r="W62" s="5"/>
      <c r="X62" s="30">
        <v>100</v>
      </c>
      <c r="Y62" s="30"/>
    </row>
    <row r="63" spans="1:25" ht="180" x14ac:dyDescent="0.25">
      <c r="A63" s="4">
        <v>35</v>
      </c>
      <c r="B63" s="4"/>
      <c r="C63" s="4"/>
      <c r="D63" s="8" t="s">
        <v>567</v>
      </c>
      <c r="E63" s="8"/>
      <c r="F63" s="7" t="s">
        <v>972</v>
      </c>
      <c r="G63" s="7" t="s">
        <v>971</v>
      </c>
      <c r="H63" s="7" t="s">
        <v>970</v>
      </c>
      <c r="I63" s="7" t="s">
        <v>969</v>
      </c>
      <c r="J63" s="60">
        <v>0</v>
      </c>
      <c r="K63" s="30" t="s">
        <v>968</v>
      </c>
      <c r="L63" s="30">
        <v>0</v>
      </c>
      <c r="M63" s="31"/>
      <c r="N63" s="30">
        <v>0</v>
      </c>
      <c r="O63" s="30"/>
      <c r="P63" s="30">
        <v>0</v>
      </c>
      <c r="Q63" s="5" t="s">
        <v>967</v>
      </c>
      <c r="R63" s="5">
        <v>50</v>
      </c>
      <c r="S63" s="5"/>
      <c r="T63" s="5">
        <v>50</v>
      </c>
      <c r="U63" s="5"/>
      <c r="V63" s="5">
        <v>50</v>
      </c>
      <c r="W63" s="5"/>
      <c r="X63" s="5">
        <v>50</v>
      </c>
      <c r="Y63" s="5" t="s">
        <v>966</v>
      </c>
    </row>
    <row r="64" spans="1:25" ht="135" x14ac:dyDescent="0.25">
      <c r="A64" s="4">
        <v>36</v>
      </c>
      <c r="B64" s="4"/>
      <c r="C64" s="4"/>
      <c r="D64" s="8" t="s">
        <v>965</v>
      </c>
      <c r="E64" s="8"/>
      <c r="F64" s="7" t="s">
        <v>964</v>
      </c>
      <c r="G64" s="7" t="s">
        <v>963</v>
      </c>
      <c r="H64" s="7" t="s">
        <v>962</v>
      </c>
      <c r="I64" s="7" t="s">
        <v>961</v>
      </c>
      <c r="J64" s="60">
        <v>100</v>
      </c>
      <c r="K64" s="5" t="s">
        <v>960</v>
      </c>
      <c r="L64" s="30">
        <v>100</v>
      </c>
      <c r="M64" s="31"/>
      <c r="N64" s="30">
        <v>100</v>
      </c>
      <c r="O64" s="30"/>
      <c r="P64" s="30">
        <v>100</v>
      </c>
      <c r="Q64" s="5" t="s">
        <v>960</v>
      </c>
      <c r="R64" s="30">
        <v>50</v>
      </c>
      <c r="S64" s="30"/>
      <c r="T64" s="30">
        <v>50</v>
      </c>
      <c r="U64" s="30"/>
      <c r="V64" s="30">
        <v>50</v>
      </c>
      <c r="W64" s="5"/>
      <c r="X64" s="30">
        <v>50</v>
      </c>
      <c r="Y64" s="5" t="s">
        <v>959</v>
      </c>
    </row>
    <row r="65" spans="1:25" ht="120" x14ac:dyDescent="0.25">
      <c r="A65" s="4">
        <v>37</v>
      </c>
      <c r="B65" s="4"/>
      <c r="C65" s="4"/>
      <c r="D65" s="8" t="s">
        <v>387</v>
      </c>
      <c r="E65" s="8"/>
      <c r="F65" s="7" t="s">
        <v>958</v>
      </c>
      <c r="G65" s="7" t="s">
        <v>550</v>
      </c>
      <c r="H65" s="7" t="s">
        <v>384</v>
      </c>
      <c r="I65" s="7" t="s">
        <v>383</v>
      </c>
      <c r="J65" s="60">
        <v>100</v>
      </c>
      <c r="K65" s="5" t="s">
        <v>957</v>
      </c>
      <c r="L65" s="30">
        <v>100</v>
      </c>
      <c r="M65" s="31"/>
      <c r="N65" s="30">
        <v>100</v>
      </c>
      <c r="O65" s="30"/>
      <c r="P65" s="30">
        <v>100</v>
      </c>
      <c r="Q65" s="30"/>
      <c r="R65" s="30">
        <v>100</v>
      </c>
      <c r="S65" s="5"/>
      <c r="T65" s="30">
        <v>100</v>
      </c>
      <c r="U65" s="5"/>
      <c r="V65" s="30">
        <v>100</v>
      </c>
      <c r="W65" s="5"/>
      <c r="X65" s="30">
        <v>100</v>
      </c>
      <c r="Y65" s="5" t="s">
        <v>957</v>
      </c>
    </row>
    <row r="66" spans="1:25" s="45" customFormat="1" ht="102" customHeight="1" x14ac:dyDescent="0.25">
      <c r="A66" s="19"/>
      <c r="B66" s="19"/>
      <c r="C66" s="20" t="s">
        <v>956</v>
      </c>
      <c r="D66" s="19"/>
      <c r="E66" s="19"/>
      <c r="F66" s="19" t="s">
        <v>955</v>
      </c>
      <c r="G66" s="19"/>
      <c r="H66" s="19"/>
      <c r="I66" s="19"/>
      <c r="J66" s="46">
        <f>AVERAGE(J67:J72)</f>
        <v>83.333333333333329</v>
      </c>
      <c r="K66" s="17"/>
      <c r="L66" s="46">
        <f>AVERAGE(L67:L72)</f>
        <v>83.333333333333329</v>
      </c>
      <c r="M66" s="48"/>
      <c r="N66" s="46">
        <f>AVERAGE(N67:N72)</f>
        <v>83.333333333333329</v>
      </c>
      <c r="O66" s="47"/>
      <c r="P66" s="46">
        <f>AVERAGE(P67:P72)</f>
        <v>83.333333333333329</v>
      </c>
      <c r="Q66" s="47"/>
      <c r="R66" s="46">
        <f>AVERAGE(R67:R72)</f>
        <v>83.333333333333329</v>
      </c>
      <c r="S66" s="47"/>
      <c r="T66" s="46">
        <f>AVERAGE(T67:T72)</f>
        <v>83.333333333333329</v>
      </c>
      <c r="U66" s="47"/>
      <c r="V66" s="46">
        <f>AVERAGE(V67:V72)</f>
        <v>83.333333333333329</v>
      </c>
      <c r="W66" s="17"/>
      <c r="X66" s="46">
        <f>AVERAGE(X67:X72)</f>
        <v>83.333333333333329</v>
      </c>
      <c r="Y66" s="47"/>
    </row>
    <row r="67" spans="1:25" ht="135" x14ac:dyDescent="0.25">
      <c r="A67" s="4">
        <v>38</v>
      </c>
      <c r="B67" s="4"/>
      <c r="C67" s="4"/>
      <c r="D67" s="8" t="s">
        <v>954</v>
      </c>
      <c r="E67" s="8"/>
      <c r="F67" s="7" t="s">
        <v>953</v>
      </c>
      <c r="G67" s="7" t="s">
        <v>952</v>
      </c>
      <c r="H67" s="7" t="s">
        <v>951</v>
      </c>
      <c r="I67" s="7" t="s">
        <v>950</v>
      </c>
      <c r="J67" s="30">
        <v>100</v>
      </c>
      <c r="K67" s="5" t="s">
        <v>949</v>
      </c>
      <c r="L67" s="5">
        <v>100</v>
      </c>
      <c r="M67" s="102"/>
      <c r="N67" s="5">
        <v>100</v>
      </c>
      <c r="O67" s="5"/>
      <c r="P67" s="5">
        <v>100</v>
      </c>
      <c r="Q67" s="5" t="s">
        <v>948</v>
      </c>
      <c r="R67" s="5">
        <v>100</v>
      </c>
      <c r="S67" s="5" t="s">
        <v>947</v>
      </c>
      <c r="T67" s="5">
        <v>100</v>
      </c>
      <c r="U67" s="5"/>
      <c r="V67" s="5">
        <v>100</v>
      </c>
      <c r="W67" s="5"/>
      <c r="X67" s="5">
        <v>100</v>
      </c>
      <c r="Y67" s="30"/>
    </row>
    <row r="68" spans="1:25" ht="138" x14ac:dyDescent="0.25">
      <c r="A68" s="4">
        <v>39</v>
      </c>
      <c r="B68" s="4"/>
      <c r="C68" s="4"/>
      <c r="D68" s="8" t="s">
        <v>946</v>
      </c>
      <c r="E68" s="8"/>
      <c r="F68" s="7" t="s">
        <v>945</v>
      </c>
      <c r="G68" s="7" t="s">
        <v>944</v>
      </c>
      <c r="H68" s="7" t="s">
        <v>943</v>
      </c>
      <c r="I68" s="7" t="s">
        <v>8</v>
      </c>
      <c r="J68" s="60">
        <v>50</v>
      </c>
      <c r="K68" s="5"/>
      <c r="L68" s="30">
        <v>50</v>
      </c>
      <c r="M68" s="31"/>
      <c r="N68" s="30">
        <v>50</v>
      </c>
      <c r="O68" s="30"/>
      <c r="P68" s="30">
        <v>50</v>
      </c>
      <c r="Q68" s="30"/>
      <c r="R68" s="30">
        <v>50</v>
      </c>
      <c r="S68" s="30"/>
      <c r="T68" s="30">
        <v>50</v>
      </c>
      <c r="U68" s="30"/>
      <c r="V68" s="30">
        <v>50</v>
      </c>
      <c r="W68" s="5"/>
      <c r="X68" s="30">
        <v>50</v>
      </c>
      <c r="Y68" s="30"/>
    </row>
    <row r="69" spans="1:25" ht="51.75" x14ac:dyDescent="0.25">
      <c r="A69" s="4">
        <v>40</v>
      </c>
      <c r="B69" s="4"/>
      <c r="C69" s="4"/>
      <c r="D69" s="8" t="s">
        <v>942</v>
      </c>
      <c r="E69" s="8"/>
      <c r="F69" s="7" t="s">
        <v>941</v>
      </c>
      <c r="G69" s="7" t="s">
        <v>935</v>
      </c>
      <c r="H69" s="7" t="s">
        <v>934</v>
      </c>
      <c r="I69" s="7" t="s">
        <v>8</v>
      </c>
      <c r="J69" s="30">
        <v>100</v>
      </c>
      <c r="K69" s="5"/>
      <c r="L69" s="30">
        <v>100</v>
      </c>
      <c r="M69" s="31"/>
      <c r="N69" s="30">
        <v>100</v>
      </c>
      <c r="O69" s="30"/>
      <c r="P69" s="30">
        <v>100</v>
      </c>
      <c r="Q69" s="30"/>
      <c r="R69" s="30">
        <v>100</v>
      </c>
      <c r="S69" s="5"/>
      <c r="T69" s="30">
        <v>100</v>
      </c>
      <c r="U69" s="5"/>
      <c r="V69" s="30">
        <v>100</v>
      </c>
      <c r="W69" s="5"/>
      <c r="X69" s="30">
        <v>100</v>
      </c>
      <c r="Y69" s="30"/>
    </row>
    <row r="70" spans="1:25" ht="51.75" x14ac:dyDescent="0.25">
      <c r="A70" s="4">
        <v>41</v>
      </c>
      <c r="B70" s="4"/>
      <c r="C70" s="4"/>
      <c r="D70" s="8" t="s">
        <v>940</v>
      </c>
      <c r="E70" s="8"/>
      <c r="F70" s="7" t="s">
        <v>940</v>
      </c>
      <c r="G70" s="7" t="s">
        <v>935</v>
      </c>
      <c r="H70" s="7" t="s">
        <v>934</v>
      </c>
      <c r="I70" s="7" t="s">
        <v>8</v>
      </c>
      <c r="J70" s="60">
        <v>50</v>
      </c>
      <c r="K70" s="5" t="s">
        <v>939</v>
      </c>
      <c r="L70" s="30">
        <v>50</v>
      </c>
      <c r="M70" s="31"/>
      <c r="N70" s="30">
        <v>50</v>
      </c>
      <c r="O70" s="30"/>
      <c r="P70" s="30">
        <v>50</v>
      </c>
      <c r="Q70" s="30"/>
      <c r="R70" s="30">
        <v>50</v>
      </c>
      <c r="S70" s="30"/>
      <c r="T70" s="30">
        <v>50</v>
      </c>
      <c r="U70" s="30"/>
      <c r="V70" s="30">
        <v>50</v>
      </c>
      <c r="W70" s="5"/>
      <c r="X70" s="30">
        <v>50</v>
      </c>
      <c r="Y70" s="30"/>
    </row>
    <row r="71" spans="1:25" ht="75" x14ac:dyDescent="0.25">
      <c r="A71" s="4">
        <v>42</v>
      </c>
      <c r="B71" s="4"/>
      <c r="C71" s="4"/>
      <c r="D71" s="8" t="s">
        <v>938</v>
      </c>
      <c r="E71" s="8"/>
      <c r="F71" s="7" t="s">
        <v>542</v>
      </c>
      <c r="G71" s="7" t="s">
        <v>935</v>
      </c>
      <c r="H71" s="7" t="s">
        <v>934</v>
      </c>
      <c r="I71" s="7" t="s">
        <v>8</v>
      </c>
      <c r="J71" s="73">
        <v>100</v>
      </c>
      <c r="K71" s="5" t="s">
        <v>937</v>
      </c>
      <c r="L71" s="36">
        <v>100</v>
      </c>
      <c r="M71" s="71"/>
      <c r="N71" s="40">
        <v>100</v>
      </c>
      <c r="O71" s="36"/>
      <c r="P71" s="40">
        <v>100</v>
      </c>
      <c r="Q71" s="36"/>
      <c r="R71" s="40">
        <v>100</v>
      </c>
      <c r="S71" s="36"/>
      <c r="T71" s="40">
        <v>100</v>
      </c>
      <c r="U71" s="36"/>
      <c r="V71" s="40">
        <v>100</v>
      </c>
      <c r="W71" s="21"/>
      <c r="X71" s="40">
        <v>100</v>
      </c>
      <c r="Y71" s="36"/>
    </row>
    <row r="72" spans="1:25" ht="45" x14ac:dyDescent="0.25">
      <c r="A72" s="4">
        <v>43</v>
      </c>
      <c r="B72" s="4"/>
      <c r="C72" s="4"/>
      <c r="D72" s="8" t="s">
        <v>936</v>
      </c>
      <c r="E72" s="8"/>
      <c r="F72" s="7" t="s">
        <v>540</v>
      </c>
      <c r="G72" s="7" t="s">
        <v>935</v>
      </c>
      <c r="H72" s="7" t="s">
        <v>934</v>
      </c>
      <c r="I72" s="7" t="s">
        <v>8</v>
      </c>
      <c r="J72" s="63">
        <v>100</v>
      </c>
      <c r="K72" s="26"/>
      <c r="L72" s="40">
        <v>100</v>
      </c>
      <c r="M72" s="41"/>
      <c r="N72" s="40">
        <v>100</v>
      </c>
      <c r="O72" s="40"/>
      <c r="P72" s="40">
        <v>100</v>
      </c>
      <c r="Q72" s="40"/>
      <c r="R72" s="40">
        <v>100</v>
      </c>
      <c r="S72" s="40"/>
      <c r="T72" s="40">
        <v>100</v>
      </c>
      <c r="U72" s="40"/>
      <c r="V72" s="40">
        <v>100</v>
      </c>
      <c r="W72" s="26"/>
      <c r="X72" s="40">
        <v>100</v>
      </c>
      <c r="Y72" s="40"/>
    </row>
    <row r="73" spans="1:25" s="45" customFormat="1" ht="60" x14ac:dyDescent="0.25">
      <c r="A73" s="101"/>
      <c r="B73" s="20" t="s">
        <v>933</v>
      </c>
      <c r="C73" s="19"/>
      <c r="D73" s="19"/>
      <c r="E73" s="19"/>
      <c r="F73" s="19" t="s">
        <v>932</v>
      </c>
      <c r="G73" s="19"/>
      <c r="H73" s="19"/>
      <c r="I73" s="19"/>
      <c r="J73" s="46">
        <f>AVERAGE(J74,J81,J90,J100)</f>
        <v>61.041666666666664</v>
      </c>
      <c r="K73" s="47"/>
      <c r="L73" s="46">
        <f>AVERAGE(L74,L81,L90,L100)</f>
        <v>60.416666666666664</v>
      </c>
      <c r="M73" s="47"/>
      <c r="N73" s="46">
        <f>AVERAGE(N74,N81,N90,N100)</f>
        <v>60.416666666666664</v>
      </c>
      <c r="O73" s="47"/>
      <c r="P73" s="46">
        <f>AVERAGE(P74,P81,P90,P100)</f>
        <v>60.416666666666664</v>
      </c>
      <c r="Q73" s="47"/>
      <c r="R73" s="46">
        <f>AVERAGE(R74,R81,R90,R100)</f>
        <v>60.416666666666664</v>
      </c>
      <c r="S73" s="47"/>
      <c r="T73" s="46">
        <f>AVERAGE(T74,T81,T90,T100)</f>
        <v>60.416666666666664</v>
      </c>
      <c r="U73" s="47"/>
      <c r="V73" s="47"/>
      <c r="W73" s="17"/>
      <c r="X73" s="47"/>
      <c r="Y73" s="47"/>
    </row>
    <row r="74" spans="1:25" s="45" customFormat="1" ht="45" x14ac:dyDescent="0.25">
      <c r="A74" s="19"/>
      <c r="B74" s="19"/>
      <c r="C74" s="20" t="s">
        <v>931</v>
      </c>
      <c r="D74" s="19"/>
      <c r="E74" s="19"/>
      <c r="F74" s="19" t="s">
        <v>930</v>
      </c>
      <c r="G74" s="19"/>
      <c r="H74" s="19"/>
      <c r="I74" s="19"/>
      <c r="J74" s="46">
        <f>AVERAGE(J75:J80)</f>
        <v>41.666666666666664</v>
      </c>
      <c r="K74" s="47"/>
      <c r="L74" s="46">
        <f>AVERAGE(L75:L80)</f>
        <v>41.666666666666664</v>
      </c>
      <c r="M74" s="47"/>
      <c r="N74" s="46">
        <f>AVERAGE(N75:N80)</f>
        <v>41.666666666666664</v>
      </c>
      <c r="O74" s="47"/>
      <c r="P74" s="46">
        <f>AVERAGE(P75:P80)</f>
        <v>41.666666666666664</v>
      </c>
      <c r="Q74" s="47"/>
      <c r="R74" s="46">
        <f>AVERAGE(R75:R80)</f>
        <v>41.666666666666664</v>
      </c>
      <c r="S74" s="47"/>
      <c r="T74" s="46">
        <f>AVERAGE(T75:T80)</f>
        <v>41.666666666666664</v>
      </c>
      <c r="U74" s="47"/>
      <c r="V74" s="46"/>
      <c r="W74" s="17"/>
      <c r="X74" s="46"/>
      <c r="Y74" s="47"/>
    </row>
    <row r="75" spans="1:25" ht="390" x14ac:dyDescent="0.25">
      <c r="A75" s="4">
        <v>44</v>
      </c>
      <c r="B75" s="4"/>
      <c r="C75" s="4"/>
      <c r="D75" s="8" t="s">
        <v>929</v>
      </c>
      <c r="E75" s="8"/>
      <c r="F75" s="7" t="s">
        <v>928</v>
      </c>
      <c r="G75" s="7" t="s">
        <v>906</v>
      </c>
      <c r="H75" s="7" t="s">
        <v>905</v>
      </c>
      <c r="I75" s="7" t="s">
        <v>904</v>
      </c>
      <c r="J75" s="63">
        <v>50</v>
      </c>
      <c r="K75" s="26" t="s">
        <v>927</v>
      </c>
      <c r="L75" s="63">
        <v>50</v>
      </c>
      <c r="M75" s="41"/>
      <c r="N75" s="63">
        <v>50</v>
      </c>
      <c r="O75" s="40"/>
      <c r="P75" s="63">
        <v>50</v>
      </c>
      <c r="Q75" s="40"/>
      <c r="R75" s="63">
        <v>50</v>
      </c>
      <c r="S75" s="40"/>
      <c r="T75" s="63">
        <v>50</v>
      </c>
      <c r="U75" s="40"/>
      <c r="V75" s="40"/>
      <c r="W75" s="26"/>
      <c r="X75" s="40"/>
      <c r="Y75" s="40"/>
    </row>
    <row r="76" spans="1:25" ht="180" x14ac:dyDescent="0.25">
      <c r="A76" s="4">
        <v>45</v>
      </c>
      <c r="B76" s="4"/>
      <c r="C76" s="4"/>
      <c r="D76" s="8" t="s">
        <v>926</v>
      </c>
      <c r="E76" s="8"/>
      <c r="F76" s="7" t="s">
        <v>925</v>
      </c>
      <c r="G76" s="7" t="s">
        <v>915</v>
      </c>
      <c r="H76" s="7" t="s">
        <v>924</v>
      </c>
      <c r="I76" s="7" t="s">
        <v>923</v>
      </c>
      <c r="J76" s="63">
        <v>100</v>
      </c>
      <c r="K76" s="26" t="s">
        <v>922</v>
      </c>
      <c r="L76" s="63">
        <v>100</v>
      </c>
      <c r="M76" s="41"/>
      <c r="N76" s="63">
        <v>100</v>
      </c>
      <c r="O76" s="40"/>
      <c r="P76" s="63">
        <v>100</v>
      </c>
      <c r="Q76" s="40"/>
      <c r="R76" s="63">
        <v>100</v>
      </c>
      <c r="S76" s="26"/>
      <c r="T76" s="63">
        <v>100</v>
      </c>
      <c r="U76" s="26"/>
      <c r="V76" s="40"/>
      <c r="W76" s="26"/>
      <c r="X76" s="40"/>
      <c r="Y76" s="40"/>
    </row>
    <row r="77" spans="1:25" ht="409.5" x14ac:dyDescent="0.25">
      <c r="A77" s="4">
        <v>46</v>
      </c>
      <c r="B77" s="4"/>
      <c r="C77" s="4"/>
      <c r="D77" s="8" t="s">
        <v>921</v>
      </c>
      <c r="E77" s="8"/>
      <c r="F77" s="7" t="s">
        <v>920</v>
      </c>
      <c r="G77" s="7" t="s">
        <v>810</v>
      </c>
      <c r="H77" s="7" t="s">
        <v>821</v>
      </c>
      <c r="I77" s="7" t="s">
        <v>919</v>
      </c>
      <c r="J77" s="63">
        <v>50</v>
      </c>
      <c r="K77" s="5" t="s">
        <v>918</v>
      </c>
      <c r="L77" s="63">
        <v>50</v>
      </c>
      <c r="M77" s="41"/>
      <c r="N77" s="63">
        <v>50</v>
      </c>
      <c r="O77" s="40"/>
      <c r="P77" s="63">
        <v>50</v>
      </c>
      <c r="Q77" s="40"/>
      <c r="R77" s="63">
        <v>50</v>
      </c>
      <c r="S77" s="26"/>
      <c r="T77" s="63">
        <v>50</v>
      </c>
      <c r="U77" s="26"/>
      <c r="V77" s="40"/>
      <c r="W77" s="26"/>
      <c r="X77" s="40"/>
      <c r="Y77" s="40"/>
    </row>
    <row r="78" spans="1:25" ht="375" x14ac:dyDescent="0.25">
      <c r="A78" s="4">
        <v>47</v>
      </c>
      <c r="B78" s="4"/>
      <c r="C78" s="4"/>
      <c r="D78" s="8" t="s">
        <v>917</v>
      </c>
      <c r="E78" s="8"/>
      <c r="F78" s="7" t="s">
        <v>916</v>
      </c>
      <c r="G78" s="7" t="s">
        <v>915</v>
      </c>
      <c r="H78" s="7" t="s">
        <v>914</v>
      </c>
      <c r="I78" s="7" t="s">
        <v>913</v>
      </c>
      <c r="J78" s="63">
        <v>50</v>
      </c>
      <c r="K78" s="5" t="s">
        <v>912</v>
      </c>
      <c r="L78" s="63">
        <v>50</v>
      </c>
      <c r="M78" s="41"/>
      <c r="N78" s="63">
        <v>50</v>
      </c>
      <c r="O78" s="40"/>
      <c r="P78" s="63">
        <v>50</v>
      </c>
      <c r="Q78" s="40"/>
      <c r="R78" s="63">
        <v>50</v>
      </c>
      <c r="S78" s="26"/>
      <c r="T78" s="63">
        <v>50</v>
      </c>
      <c r="U78" s="26"/>
      <c r="V78" s="40"/>
      <c r="W78" s="26"/>
      <c r="X78" s="40"/>
      <c r="Y78" s="40"/>
    </row>
    <row r="79" spans="1:25" ht="165" x14ac:dyDescent="0.25">
      <c r="A79" s="4">
        <v>48</v>
      </c>
      <c r="B79" s="4"/>
      <c r="C79" s="4"/>
      <c r="D79" s="8" t="s">
        <v>911</v>
      </c>
      <c r="E79" s="8"/>
      <c r="F79" s="7" t="s">
        <v>910</v>
      </c>
      <c r="G79" s="7" t="s">
        <v>227</v>
      </c>
      <c r="H79" s="7" t="s">
        <v>821</v>
      </c>
      <c r="I79" s="7" t="s">
        <v>909</v>
      </c>
      <c r="J79" s="63">
        <v>0</v>
      </c>
      <c r="K79" s="5" t="s">
        <v>903</v>
      </c>
      <c r="L79" s="40">
        <v>0</v>
      </c>
      <c r="M79" s="41"/>
      <c r="N79" s="40">
        <v>0</v>
      </c>
      <c r="O79" s="40"/>
      <c r="P79" s="40">
        <v>0</v>
      </c>
      <c r="Q79" s="40"/>
      <c r="R79" s="40">
        <v>0</v>
      </c>
      <c r="S79" s="40"/>
      <c r="T79" s="40">
        <v>0</v>
      </c>
      <c r="U79" s="40"/>
      <c r="V79" s="40"/>
      <c r="W79" s="26"/>
      <c r="X79" s="40"/>
      <c r="Y79" s="40"/>
    </row>
    <row r="80" spans="1:25" ht="180" x14ac:dyDescent="0.25">
      <c r="A80" s="4">
        <v>49</v>
      </c>
      <c r="B80" s="4"/>
      <c r="C80" s="4"/>
      <c r="D80" s="8" t="s">
        <v>908</v>
      </c>
      <c r="E80" s="8"/>
      <c r="F80" s="7" t="s">
        <v>907</v>
      </c>
      <c r="G80" s="7" t="s">
        <v>906</v>
      </c>
      <c r="H80" s="7" t="s">
        <v>905</v>
      </c>
      <c r="I80" s="7" t="s">
        <v>904</v>
      </c>
      <c r="J80" s="63">
        <v>0</v>
      </c>
      <c r="K80" s="5" t="s">
        <v>903</v>
      </c>
      <c r="L80" s="40">
        <v>0</v>
      </c>
      <c r="M80" s="41"/>
      <c r="N80" s="40">
        <v>0</v>
      </c>
      <c r="O80" s="40"/>
      <c r="P80" s="40">
        <v>0</v>
      </c>
      <c r="Q80" s="40"/>
      <c r="R80" s="40">
        <v>0</v>
      </c>
      <c r="S80" s="26"/>
      <c r="T80" s="40">
        <v>0</v>
      </c>
      <c r="U80" s="26"/>
      <c r="V80" s="40"/>
      <c r="W80" s="26"/>
      <c r="X80" s="40"/>
      <c r="Y80" s="40"/>
    </row>
    <row r="81" spans="1:25" s="45" customFormat="1" ht="123" customHeight="1" x14ac:dyDescent="0.25">
      <c r="A81" s="19"/>
      <c r="B81" s="19"/>
      <c r="C81" s="20" t="s">
        <v>902</v>
      </c>
      <c r="D81" s="57"/>
      <c r="E81" s="57"/>
      <c r="F81" s="57" t="s">
        <v>901</v>
      </c>
      <c r="G81" s="57"/>
      <c r="H81" s="19"/>
      <c r="I81" s="19"/>
      <c r="J81" s="46">
        <f>AVERAGE(J82,J83,J87:J89)</f>
        <v>65</v>
      </c>
      <c r="K81" s="17"/>
      <c r="L81" s="46">
        <f>AVERAGE(L82,L83,L87:L89)</f>
        <v>65</v>
      </c>
      <c r="M81" s="48"/>
      <c r="N81" s="46">
        <f>AVERAGE(N82,N83,N87:N89)</f>
        <v>65</v>
      </c>
      <c r="O81" s="47"/>
      <c r="P81" s="46">
        <f>AVERAGE(P82,P83,P87:P89)</f>
        <v>65</v>
      </c>
      <c r="Q81" s="47"/>
      <c r="R81" s="46">
        <f>AVERAGE(R82,R83,R87:R89)</f>
        <v>65</v>
      </c>
      <c r="S81" s="47"/>
      <c r="T81" s="46">
        <f>AVERAGE(T82,T83,T87:T89)</f>
        <v>65</v>
      </c>
      <c r="U81" s="47"/>
      <c r="V81" s="47"/>
      <c r="W81" s="17"/>
      <c r="X81" s="47"/>
      <c r="Y81" s="47"/>
    </row>
    <row r="82" spans="1:25" ht="345" x14ac:dyDescent="0.25">
      <c r="A82" s="4">
        <v>50</v>
      </c>
      <c r="B82" s="4"/>
      <c r="C82" s="4"/>
      <c r="D82" s="8" t="s">
        <v>900</v>
      </c>
      <c r="E82" s="8"/>
      <c r="F82" s="7" t="s">
        <v>899</v>
      </c>
      <c r="G82" s="7" t="s">
        <v>46</v>
      </c>
      <c r="H82" s="7" t="s">
        <v>898</v>
      </c>
      <c r="I82" s="7" t="s">
        <v>897</v>
      </c>
      <c r="J82" s="63">
        <v>75</v>
      </c>
      <c r="K82" s="26" t="s">
        <v>896</v>
      </c>
      <c r="L82" s="40">
        <v>75</v>
      </c>
      <c r="M82" s="41"/>
      <c r="N82" s="40">
        <v>75</v>
      </c>
      <c r="O82" s="40"/>
      <c r="P82" s="40">
        <v>75</v>
      </c>
      <c r="Q82" s="40"/>
      <c r="R82" s="40">
        <v>75</v>
      </c>
      <c r="S82" s="40"/>
      <c r="T82" s="40">
        <v>75</v>
      </c>
      <c r="U82" s="40"/>
      <c r="V82" s="40"/>
      <c r="W82" s="26"/>
      <c r="X82" s="40"/>
      <c r="Y82" s="40"/>
    </row>
    <row r="83" spans="1:25" s="64" customFormat="1" ht="86.25" x14ac:dyDescent="0.25">
      <c r="A83" s="15">
        <v>51</v>
      </c>
      <c r="B83" s="15"/>
      <c r="C83" s="15"/>
      <c r="D83" s="76" t="s">
        <v>895</v>
      </c>
      <c r="E83" s="76"/>
      <c r="F83" s="12" t="s">
        <v>895</v>
      </c>
      <c r="G83" s="12"/>
      <c r="H83" s="12"/>
      <c r="I83" s="12"/>
      <c r="J83" s="66">
        <f>AVERAGE(J84:J86)</f>
        <v>100</v>
      </c>
      <c r="K83" s="10"/>
      <c r="L83" s="66">
        <f>AVERAGE(L84:L86)</f>
        <v>100</v>
      </c>
      <c r="M83" s="67"/>
      <c r="N83" s="66">
        <f>AVERAGE(N84:N86)</f>
        <v>100</v>
      </c>
      <c r="O83" s="65"/>
      <c r="P83" s="66">
        <f>AVERAGE(P84:P86)</f>
        <v>100</v>
      </c>
      <c r="Q83" s="65"/>
      <c r="R83" s="66">
        <f>AVERAGE(R84:R86)</f>
        <v>100</v>
      </c>
      <c r="S83" s="65"/>
      <c r="T83" s="66">
        <f>AVERAGE(T84:T86)</f>
        <v>100</v>
      </c>
      <c r="U83" s="65"/>
      <c r="V83" s="65"/>
      <c r="W83" s="10"/>
      <c r="X83" s="65"/>
      <c r="Y83" s="65"/>
    </row>
    <row r="84" spans="1:25" ht="315" x14ac:dyDescent="0.25">
      <c r="A84" s="4" t="s">
        <v>894</v>
      </c>
      <c r="B84" s="4"/>
      <c r="C84" s="4"/>
      <c r="D84" s="4"/>
      <c r="E84" s="8" t="s">
        <v>893</v>
      </c>
      <c r="F84" s="7" t="s">
        <v>892</v>
      </c>
      <c r="G84" s="7" t="s">
        <v>810</v>
      </c>
      <c r="H84" s="7" t="s">
        <v>821</v>
      </c>
      <c r="I84" s="7" t="s">
        <v>891</v>
      </c>
      <c r="J84" s="63">
        <v>100</v>
      </c>
      <c r="K84" s="5" t="s">
        <v>890</v>
      </c>
      <c r="L84" s="63">
        <v>100</v>
      </c>
      <c r="M84" s="41"/>
      <c r="N84" s="63">
        <v>100</v>
      </c>
      <c r="O84" s="40"/>
      <c r="P84" s="63">
        <v>100</v>
      </c>
      <c r="Q84" s="63"/>
      <c r="R84" s="63">
        <v>100</v>
      </c>
      <c r="S84" s="26"/>
      <c r="T84" s="63">
        <v>100</v>
      </c>
      <c r="U84" s="26"/>
      <c r="V84" s="40"/>
      <c r="W84" s="26"/>
      <c r="X84" s="40"/>
      <c r="Y84" s="40"/>
    </row>
    <row r="85" spans="1:25" ht="240" x14ac:dyDescent="0.25">
      <c r="A85" s="4" t="s">
        <v>889</v>
      </c>
      <c r="B85" s="4"/>
      <c r="C85" s="4"/>
      <c r="D85" s="4"/>
      <c r="E85" s="8" t="s">
        <v>888</v>
      </c>
      <c r="F85" s="7" t="s">
        <v>887</v>
      </c>
      <c r="G85" s="7" t="s">
        <v>810</v>
      </c>
      <c r="H85" s="7" t="s">
        <v>886</v>
      </c>
      <c r="I85" s="7" t="s">
        <v>885</v>
      </c>
      <c r="J85" s="63">
        <v>100</v>
      </c>
      <c r="K85" s="26" t="s">
        <v>884</v>
      </c>
      <c r="L85" s="63">
        <v>100</v>
      </c>
      <c r="M85" s="41"/>
      <c r="N85" s="63">
        <v>100</v>
      </c>
      <c r="O85" s="40"/>
      <c r="P85" s="63">
        <v>100</v>
      </c>
      <c r="Q85" s="40"/>
      <c r="R85" s="63">
        <v>100</v>
      </c>
      <c r="S85" s="40"/>
      <c r="T85" s="63">
        <v>100</v>
      </c>
      <c r="U85" s="40"/>
      <c r="V85" s="40"/>
      <c r="W85" s="26"/>
      <c r="X85" s="40"/>
      <c r="Y85" s="40"/>
    </row>
    <row r="86" spans="1:25" ht="409.5" x14ac:dyDescent="0.25">
      <c r="A86" s="4" t="s">
        <v>883</v>
      </c>
      <c r="B86" s="4"/>
      <c r="C86" s="4"/>
      <c r="D86" s="4"/>
      <c r="E86" s="8" t="s">
        <v>882</v>
      </c>
      <c r="F86" s="7" t="s">
        <v>881</v>
      </c>
      <c r="G86" s="7" t="s">
        <v>831</v>
      </c>
      <c r="H86" s="7" t="s">
        <v>880</v>
      </c>
      <c r="I86" s="7" t="s">
        <v>879</v>
      </c>
      <c r="J86" s="63">
        <v>100</v>
      </c>
      <c r="K86" s="26" t="s">
        <v>878</v>
      </c>
      <c r="L86" s="63">
        <v>100</v>
      </c>
      <c r="M86" s="41"/>
      <c r="N86" s="63">
        <v>100</v>
      </c>
      <c r="O86" s="40"/>
      <c r="P86" s="63">
        <v>100</v>
      </c>
      <c r="Q86" s="40"/>
      <c r="R86" s="63">
        <v>100</v>
      </c>
      <c r="S86" s="40"/>
      <c r="T86" s="63">
        <v>100</v>
      </c>
      <c r="U86" s="40"/>
      <c r="V86" s="40"/>
      <c r="W86" s="26"/>
      <c r="X86" s="40"/>
      <c r="Y86" s="40"/>
    </row>
    <row r="87" spans="1:25" ht="195" x14ac:dyDescent="0.25">
      <c r="A87" s="4">
        <v>52</v>
      </c>
      <c r="B87" s="4"/>
      <c r="C87" s="4"/>
      <c r="D87" s="8" t="s">
        <v>877</v>
      </c>
      <c r="E87" s="8"/>
      <c r="F87" s="7" t="s">
        <v>876</v>
      </c>
      <c r="G87" s="7" t="s">
        <v>875</v>
      </c>
      <c r="H87" s="7" t="s">
        <v>874</v>
      </c>
      <c r="I87" s="7" t="s">
        <v>873</v>
      </c>
      <c r="J87" s="63">
        <v>25</v>
      </c>
      <c r="K87" s="26" t="s">
        <v>872</v>
      </c>
      <c r="L87" s="40">
        <v>25</v>
      </c>
      <c r="M87" s="41"/>
      <c r="N87" s="40">
        <v>25</v>
      </c>
      <c r="O87" s="40"/>
      <c r="P87" s="40">
        <v>25</v>
      </c>
      <c r="Q87" s="40"/>
      <c r="R87" s="40">
        <v>25</v>
      </c>
      <c r="S87" s="26"/>
      <c r="T87" s="40">
        <v>25</v>
      </c>
      <c r="U87" s="26"/>
      <c r="V87" s="40"/>
      <c r="W87" s="26"/>
      <c r="X87" s="40"/>
      <c r="Y87" s="40"/>
    </row>
    <row r="88" spans="1:25" ht="405" x14ac:dyDescent="0.25">
      <c r="A88" s="4">
        <v>53</v>
      </c>
      <c r="B88" s="4"/>
      <c r="C88" s="4"/>
      <c r="D88" s="8" t="s">
        <v>871</v>
      </c>
      <c r="E88" s="8"/>
      <c r="F88" s="7" t="s">
        <v>870</v>
      </c>
      <c r="G88" s="7" t="s">
        <v>810</v>
      </c>
      <c r="H88" s="7" t="s">
        <v>821</v>
      </c>
      <c r="I88" s="7" t="s">
        <v>869</v>
      </c>
      <c r="J88" s="63">
        <v>75</v>
      </c>
      <c r="K88" s="5" t="s">
        <v>868</v>
      </c>
      <c r="L88" s="63">
        <v>75</v>
      </c>
      <c r="M88" s="41"/>
      <c r="N88" s="63">
        <v>75</v>
      </c>
      <c r="O88" s="40"/>
      <c r="P88" s="63">
        <v>75</v>
      </c>
      <c r="Q88" s="40"/>
      <c r="R88" s="63">
        <v>75</v>
      </c>
      <c r="S88" s="26"/>
      <c r="T88" s="63">
        <v>75</v>
      </c>
      <c r="U88" s="26"/>
      <c r="V88" s="40"/>
      <c r="W88" s="26"/>
      <c r="X88" s="40"/>
      <c r="Y88" s="40"/>
    </row>
    <row r="89" spans="1:25" ht="255" x14ac:dyDescent="0.25">
      <c r="A89" s="4">
        <v>54</v>
      </c>
      <c r="B89" s="4"/>
      <c r="C89" s="4"/>
      <c r="D89" s="8" t="s">
        <v>867</v>
      </c>
      <c r="E89" s="8"/>
      <c r="F89" s="7" t="s">
        <v>866</v>
      </c>
      <c r="G89" s="7" t="s">
        <v>798</v>
      </c>
      <c r="H89" s="7" t="s">
        <v>797</v>
      </c>
      <c r="I89" s="7" t="s">
        <v>796</v>
      </c>
      <c r="J89" s="63">
        <v>50</v>
      </c>
      <c r="K89" s="5" t="s">
        <v>865</v>
      </c>
      <c r="L89" s="63">
        <v>50</v>
      </c>
      <c r="M89" s="41"/>
      <c r="N89" s="63">
        <v>50</v>
      </c>
      <c r="O89" s="40"/>
      <c r="P89" s="63">
        <v>50</v>
      </c>
      <c r="Q89" s="40"/>
      <c r="R89" s="63">
        <v>50</v>
      </c>
      <c r="S89" s="26"/>
      <c r="T89" s="63">
        <v>50</v>
      </c>
      <c r="U89" s="26"/>
      <c r="V89" s="40"/>
      <c r="W89" s="26"/>
      <c r="X89" s="40"/>
      <c r="Y89" s="40"/>
    </row>
    <row r="90" spans="1:25" s="45" customFormat="1" ht="199.5" customHeight="1" x14ac:dyDescent="0.25">
      <c r="A90" s="19"/>
      <c r="B90" s="19"/>
      <c r="C90" s="20" t="s">
        <v>864</v>
      </c>
      <c r="D90" s="19"/>
      <c r="E90" s="59"/>
      <c r="F90" s="58" t="s">
        <v>863</v>
      </c>
      <c r="G90" s="57"/>
      <c r="H90" s="57"/>
      <c r="I90" s="57"/>
      <c r="J90" s="46">
        <f>AVERAGE(J91,J94,J97,J98,J99)</f>
        <v>52.5</v>
      </c>
      <c r="K90" s="47"/>
      <c r="L90" s="46">
        <f>AVERAGE(L91,L94,L97,L98,L99)</f>
        <v>50</v>
      </c>
      <c r="M90" s="47"/>
      <c r="N90" s="46">
        <f>AVERAGE(N91,N94,N97,N98,N99)</f>
        <v>50</v>
      </c>
      <c r="O90" s="47"/>
      <c r="P90" s="46">
        <f>AVERAGE(P91,P94,P97,P98,P99)</f>
        <v>50</v>
      </c>
      <c r="Q90" s="47"/>
      <c r="R90" s="46">
        <f>AVERAGE(R91,R94,R97,R98,R99)</f>
        <v>50</v>
      </c>
      <c r="S90" s="47"/>
      <c r="T90" s="46">
        <f>AVERAGE(T91,T94,T97,T98,T99)</f>
        <v>50</v>
      </c>
      <c r="U90" s="47"/>
      <c r="V90" s="47"/>
      <c r="W90" s="17"/>
      <c r="X90" s="47"/>
      <c r="Y90" s="47"/>
    </row>
    <row r="91" spans="1:25" s="64" customFormat="1" ht="199.5" customHeight="1" x14ac:dyDescent="0.25">
      <c r="A91" s="15">
        <v>55</v>
      </c>
      <c r="B91" s="15"/>
      <c r="C91" s="14"/>
      <c r="D91" s="68" t="s">
        <v>862</v>
      </c>
      <c r="E91" s="68"/>
      <c r="F91" s="22" t="s">
        <v>862</v>
      </c>
      <c r="G91" s="12"/>
      <c r="H91" s="12"/>
      <c r="I91" s="12"/>
      <c r="J91" s="66">
        <f>AVERAGE(J92,J93)</f>
        <v>87.5</v>
      </c>
      <c r="K91" s="65"/>
      <c r="L91" s="66">
        <f>AVERAGE(L92,L93)</f>
        <v>75</v>
      </c>
      <c r="M91" s="67"/>
      <c r="N91" s="66">
        <f>AVERAGE(N92,N93)</f>
        <v>75</v>
      </c>
      <c r="O91" s="65"/>
      <c r="P91" s="66">
        <f>AVERAGE(P92,P93)</f>
        <v>75</v>
      </c>
      <c r="Q91" s="65"/>
      <c r="R91" s="66">
        <f>AVERAGE(R92,R93)</f>
        <v>75</v>
      </c>
      <c r="S91" s="65"/>
      <c r="T91" s="66">
        <f>AVERAGE(T92,T93)</f>
        <v>75</v>
      </c>
      <c r="U91" s="65"/>
      <c r="V91" s="65"/>
      <c r="W91" s="10"/>
      <c r="X91" s="65"/>
      <c r="Y91" s="65"/>
    </row>
    <row r="92" spans="1:25" ht="390" x14ac:dyDescent="0.25">
      <c r="A92" s="4" t="s">
        <v>861</v>
      </c>
      <c r="B92" s="4"/>
      <c r="C92" s="4"/>
      <c r="D92" s="4"/>
      <c r="E92" s="8" t="s">
        <v>860</v>
      </c>
      <c r="F92" s="7" t="s">
        <v>859</v>
      </c>
      <c r="G92" s="7" t="s">
        <v>846</v>
      </c>
      <c r="H92" s="7" t="s">
        <v>858</v>
      </c>
      <c r="I92" s="7" t="s">
        <v>857</v>
      </c>
      <c r="J92" s="73">
        <v>75</v>
      </c>
      <c r="K92" s="21" t="s">
        <v>856</v>
      </c>
      <c r="L92" s="36">
        <v>50</v>
      </c>
      <c r="M92" s="71" t="s">
        <v>855</v>
      </c>
      <c r="N92" s="36">
        <v>50</v>
      </c>
      <c r="O92" s="36"/>
      <c r="P92" s="36">
        <v>50</v>
      </c>
      <c r="Q92" s="36"/>
      <c r="R92" s="36">
        <v>50</v>
      </c>
      <c r="S92" s="21"/>
      <c r="T92" s="36">
        <v>50</v>
      </c>
      <c r="U92" s="21"/>
      <c r="V92" s="36"/>
      <c r="W92" s="21"/>
      <c r="X92" s="36"/>
      <c r="Y92" s="36"/>
    </row>
    <row r="93" spans="1:25" ht="225" x14ac:dyDescent="0.25">
      <c r="A93" s="4" t="s">
        <v>854</v>
      </c>
      <c r="B93" s="4"/>
      <c r="C93" s="4"/>
      <c r="D93" s="4"/>
      <c r="E93" s="8" t="s">
        <v>853</v>
      </c>
      <c r="F93" s="7" t="s">
        <v>852</v>
      </c>
      <c r="G93" s="7" t="s">
        <v>831</v>
      </c>
      <c r="H93" s="7" t="s">
        <v>821</v>
      </c>
      <c r="I93" s="7" t="s">
        <v>839</v>
      </c>
      <c r="J93" s="60">
        <v>100</v>
      </c>
      <c r="K93" s="5" t="s">
        <v>851</v>
      </c>
      <c r="L93" s="30">
        <v>100</v>
      </c>
      <c r="M93" s="31"/>
      <c r="N93" s="30">
        <v>100</v>
      </c>
      <c r="O93" s="30"/>
      <c r="P93" s="30">
        <v>100</v>
      </c>
      <c r="Q93" s="30"/>
      <c r="R93" s="30">
        <v>100</v>
      </c>
      <c r="S93" s="5"/>
      <c r="T93" s="30">
        <v>100</v>
      </c>
      <c r="U93" s="5"/>
      <c r="V93" s="30"/>
      <c r="W93" s="5"/>
      <c r="X93" s="30"/>
      <c r="Y93" s="30"/>
    </row>
    <row r="94" spans="1:25" s="64" customFormat="1" ht="51.75" x14ac:dyDescent="0.25">
      <c r="A94" s="15">
        <v>56</v>
      </c>
      <c r="B94" s="15"/>
      <c r="C94" s="15"/>
      <c r="D94" s="76" t="s">
        <v>850</v>
      </c>
      <c r="E94" s="76"/>
      <c r="F94" s="12" t="s">
        <v>850</v>
      </c>
      <c r="G94" s="12"/>
      <c r="H94" s="12"/>
      <c r="I94" s="12"/>
      <c r="J94" s="66">
        <f>AVERAGE(J95,J96)</f>
        <v>75</v>
      </c>
      <c r="K94" s="10"/>
      <c r="L94" s="66">
        <f>AVERAGE(L95,L96)</f>
        <v>75</v>
      </c>
      <c r="M94" s="67"/>
      <c r="N94" s="66">
        <f>AVERAGE(N95,N96)</f>
        <v>75</v>
      </c>
      <c r="O94" s="65"/>
      <c r="P94" s="66">
        <f>AVERAGE(P95,P96)</f>
        <v>75</v>
      </c>
      <c r="Q94" s="65"/>
      <c r="R94" s="66">
        <f>AVERAGE(R95,R96)</f>
        <v>75</v>
      </c>
      <c r="S94" s="10"/>
      <c r="T94" s="66">
        <f>AVERAGE(T95,T96)</f>
        <v>75</v>
      </c>
      <c r="U94" s="10"/>
      <c r="V94" s="65"/>
      <c r="W94" s="10"/>
      <c r="X94" s="65"/>
      <c r="Y94" s="65"/>
    </row>
    <row r="95" spans="1:25" ht="135" x14ac:dyDescent="0.25">
      <c r="A95" s="4" t="s">
        <v>849</v>
      </c>
      <c r="B95" s="4"/>
      <c r="C95" s="4"/>
      <c r="D95" s="4"/>
      <c r="E95" s="8" t="s">
        <v>848</v>
      </c>
      <c r="F95" s="7" t="s">
        <v>847</v>
      </c>
      <c r="G95" s="7" t="s">
        <v>846</v>
      </c>
      <c r="H95" s="7" t="s">
        <v>845</v>
      </c>
      <c r="I95" s="7" t="s">
        <v>844</v>
      </c>
      <c r="J95" s="60">
        <v>50</v>
      </c>
      <c r="K95" s="5" t="s">
        <v>843</v>
      </c>
      <c r="L95" s="60">
        <v>50</v>
      </c>
      <c r="M95" s="31"/>
      <c r="N95" s="60">
        <v>50</v>
      </c>
      <c r="O95" s="30"/>
      <c r="P95" s="60">
        <v>50</v>
      </c>
      <c r="Q95" s="30"/>
      <c r="R95" s="60">
        <v>50</v>
      </c>
      <c r="S95" s="30"/>
      <c r="T95" s="60">
        <v>50</v>
      </c>
      <c r="U95" s="30"/>
      <c r="V95" s="30"/>
      <c r="W95" s="5"/>
      <c r="X95" s="30"/>
      <c r="Y95" s="30"/>
    </row>
    <row r="96" spans="1:25" ht="135" x14ac:dyDescent="0.25">
      <c r="A96" s="4" t="s">
        <v>842</v>
      </c>
      <c r="B96" s="4"/>
      <c r="C96" s="4"/>
      <c r="D96" s="4"/>
      <c r="E96" s="8" t="s">
        <v>841</v>
      </c>
      <c r="F96" s="7" t="s">
        <v>840</v>
      </c>
      <c r="G96" s="7" t="s">
        <v>831</v>
      </c>
      <c r="H96" s="7" t="s">
        <v>821</v>
      </c>
      <c r="I96" s="7" t="s">
        <v>839</v>
      </c>
      <c r="J96" s="60">
        <v>100</v>
      </c>
      <c r="K96" s="5" t="s">
        <v>838</v>
      </c>
      <c r="L96" s="60">
        <v>100</v>
      </c>
      <c r="M96" s="31"/>
      <c r="N96" s="60">
        <v>100</v>
      </c>
      <c r="O96" s="30"/>
      <c r="P96" s="60">
        <v>100</v>
      </c>
      <c r="Q96" s="30"/>
      <c r="R96" s="60">
        <v>100</v>
      </c>
      <c r="S96" s="5"/>
      <c r="T96" s="60">
        <v>100</v>
      </c>
      <c r="U96" s="5"/>
      <c r="V96" s="30"/>
      <c r="W96" s="5"/>
      <c r="X96" s="30"/>
      <c r="Y96" s="30"/>
    </row>
    <row r="97" spans="1:25" ht="409.5" x14ac:dyDescent="0.25">
      <c r="A97" s="4">
        <v>57</v>
      </c>
      <c r="B97" s="4"/>
      <c r="C97" s="4"/>
      <c r="D97" s="8" t="s">
        <v>837</v>
      </c>
      <c r="E97" s="8"/>
      <c r="F97" s="7" t="s">
        <v>836</v>
      </c>
      <c r="G97" s="7" t="s">
        <v>810</v>
      </c>
      <c r="H97" s="7" t="s">
        <v>821</v>
      </c>
      <c r="I97" s="7" t="s">
        <v>835</v>
      </c>
      <c r="J97" s="60">
        <v>50</v>
      </c>
      <c r="K97" s="5" t="s">
        <v>834</v>
      </c>
      <c r="L97" s="60">
        <v>50</v>
      </c>
      <c r="M97" s="31"/>
      <c r="N97" s="60">
        <v>50</v>
      </c>
      <c r="O97" s="30"/>
      <c r="P97" s="60">
        <v>50</v>
      </c>
      <c r="Q97" s="30"/>
      <c r="R97" s="60">
        <v>50</v>
      </c>
      <c r="S97" s="30"/>
      <c r="T97" s="60">
        <v>50</v>
      </c>
      <c r="U97" s="5"/>
      <c r="V97" s="30"/>
      <c r="W97" s="5"/>
      <c r="X97" s="30"/>
      <c r="Y97" s="30"/>
    </row>
    <row r="98" spans="1:25" ht="270" x14ac:dyDescent="0.25">
      <c r="A98" s="4">
        <v>58</v>
      </c>
      <c r="B98" s="4"/>
      <c r="C98" s="4"/>
      <c r="D98" s="8" t="s">
        <v>833</v>
      </c>
      <c r="E98" s="8"/>
      <c r="F98" s="7" t="s">
        <v>832</v>
      </c>
      <c r="G98" s="7" t="s">
        <v>831</v>
      </c>
      <c r="H98" s="7" t="s">
        <v>821</v>
      </c>
      <c r="I98" s="7" t="s">
        <v>830</v>
      </c>
      <c r="J98" s="60">
        <v>50</v>
      </c>
      <c r="K98" s="5" t="s">
        <v>829</v>
      </c>
      <c r="L98" s="60">
        <v>50</v>
      </c>
      <c r="M98" s="31"/>
      <c r="N98" s="60">
        <v>50</v>
      </c>
      <c r="O98" s="30"/>
      <c r="P98" s="60">
        <v>50</v>
      </c>
      <c r="Q98" s="30"/>
      <c r="R98" s="60">
        <v>50</v>
      </c>
      <c r="S98" s="30"/>
      <c r="T98" s="60">
        <v>50</v>
      </c>
      <c r="U98" s="30"/>
      <c r="V98" s="30"/>
      <c r="W98" s="5"/>
      <c r="X98" s="30"/>
      <c r="Y98" s="30"/>
    </row>
    <row r="99" spans="1:25" ht="105" x14ac:dyDescent="0.25">
      <c r="A99" s="4">
        <v>59</v>
      </c>
      <c r="B99" s="4"/>
      <c r="C99" s="4"/>
      <c r="D99" s="8" t="s">
        <v>828</v>
      </c>
      <c r="E99" s="8"/>
      <c r="F99" s="7" t="s">
        <v>827</v>
      </c>
      <c r="G99" s="7" t="s">
        <v>810</v>
      </c>
      <c r="H99" s="7" t="s">
        <v>821</v>
      </c>
      <c r="I99" s="7" t="s">
        <v>808</v>
      </c>
      <c r="J99" s="63">
        <v>0</v>
      </c>
      <c r="K99" s="26" t="s">
        <v>826</v>
      </c>
      <c r="L99" s="40">
        <v>0</v>
      </c>
      <c r="M99" s="41"/>
      <c r="N99" s="40">
        <v>0</v>
      </c>
      <c r="O99" s="40"/>
      <c r="P99" s="40">
        <v>0</v>
      </c>
      <c r="Q99" s="40"/>
      <c r="R99" s="40">
        <v>0</v>
      </c>
      <c r="S99" s="40"/>
      <c r="T99" s="40">
        <v>0</v>
      </c>
      <c r="U99" s="40"/>
      <c r="V99" s="40"/>
      <c r="W99" s="26"/>
      <c r="X99" s="40"/>
      <c r="Y99" s="40"/>
    </row>
    <row r="100" spans="1:25" s="45" customFormat="1" ht="88.5" customHeight="1" x14ac:dyDescent="0.25">
      <c r="A100" s="19"/>
      <c r="B100" s="19"/>
      <c r="C100" s="20" t="s">
        <v>825</v>
      </c>
      <c r="D100" s="19"/>
      <c r="E100" s="59"/>
      <c r="F100" s="58" t="s">
        <v>824</v>
      </c>
      <c r="G100" s="57"/>
      <c r="H100" s="57"/>
      <c r="I100" s="57"/>
      <c r="J100" s="46">
        <f>AVERAGE(J101:J105)</f>
        <v>85</v>
      </c>
      <c r="K100" s="17"/>
      <c r="L100" s="46">
        <f>AVERAGE(L101:L105)</f>
        <v>85</v>
      </c>
      <c r="M100" s="48"/>
      <c r="N100" s="46">
        <f>AVERAGE(N101:N105)</f>
        <v>85</v>
      </c>
      <c r="O100" s="47"/>
      <c r="P100" s="46">
        <f>AVERAGE(P101:P105)</f>
        <v>85</v>
      </c>
      <c r="Q100" s="47"/>
      <c r="R100" s="46">
        <f>AVERAGE(R101:R105)</f>
        <v>85</v>
      </c>
      <c r="S100" s="47"/>
      <c r="T100" s="46">
        <f>AVERAGE(T101:T105)</f>
        <v>85</v>
      </c>
      <c r="U100" s="47"/>
      <c r="V100" s="47"/>
      <c r="W100" s="17"/>
      <c r="X100" s="47"/>
      <c r="Y100" s="47"/>
    </row>
    <row r="101" spans="1:25" ht="285" x14ac:dyDescent="0.25">
      <c r="A101" s="4">
        <v>60</v>
      </c>
      <c r="B101" s="4"/>
      <c r="C101" s="4"/>
      <c r="D101" s="8" t="s">
        <v>823</v>
      </c>
      <c r="E101" s="8"/>
      <c r="F101" s="7" t="s">
        <v>822</v>
      </c>
      <c r="G101" s="7" t="s">
        <v>810</v>
      </c>
      <c r="H101" s="7" t="s">
        <v>821</v>
      </c>
      <c r="I101" s="7" t="s">
        <v>820</v>
      </c>
      <c r="J101" s="60">
        <v>100</v>
      </c>
      <c r="K101" s="5" t="s">
        <v>819</v>
      </c>
      <c r="L101" s="60">
        <v>100</v>
      </c>
      <c r="M101" s="31"/>
      <c r="N101" s="60">
        <v>100</v>
      </c>
      <c r="O101" s="30"/>
      <c r="P101" s="60">
        <v>100</v>
      </c>
      <c r="Q101" s="30"/>
      <c r="R101" s="60">
        <v>100</v>
      </c>
      <c r="S101" s="5"/>
      <c r="T101" s="60">
        <v>100</v>
      </c>
      <c r="U101" s="5"/>
      <c r="V101" s="30"/>
      <c r="W101" s="5"/>
      <c r="X101" s="30"/>
      <c r="Y101" s="30"/>
    </row>
    <row r="102" spans="1:25" ht="60" x14ac:dyDescent="0.25">
      <c r="A102" s="4">
        <v>61</v>
      </c>
      <c r="B102" s="4"/>
      <c r="C102" s="4"/>
      <c r="D102" s="8" t="s">
        <v>818</v>
      </c>
      <c r="E102" s="8"/>
      <c r="F102" s="7" t="s">
        <v>817</v>
      </c>
      <c r="G102" s="7" t="s">
        <v>816</v>
      </c>
      <c r="H102" s="7" t="s">
        <v>815</v>
      </c>
      <c r="I102" s="7" t="s">
        <v>814</v>
      </c>
      <c r="J102" s="60">
        <v>100</v>
      </c>
      <c r="K102" s="5" t="s">
        <v>813</v>
      </c>
      <c r="L102" s="60">
        <v>100</v>
      </c>
      <c r="M102" s="31"/>
      <c r="N102" s="60">
        <v>100</v>
      </c>
      <c r="O102" s="30"/>
      <c r="P102" s="60">
        <v>100</v>
      </c>
      <c r="Q102" s="60"/>
      <c r="R102" s="60">
        <v>100</v>
      </c>
      <c r="S102" s="5"/>
      <c r="T102" s="60">
        <v>100</v>
      </c>
      <c r="U102" s="5"/>
      <c r="V102" s="30"/>
      <c r="W102" s="5"/>
      <c r="X102" s="30"/>
      <c r="Y102" s="30"/>
    </row>
    <row r="103" spans="1:25" ht="195" x14ac:dyDescent="0.25">
      <c r="A103" s="4">
        <v>62</v>
      </c>
      <c r="B103" s="4"/>
      <c r="C103" s="4"/>
      <c r="D103" s="8" t="s">
        <v>812</v>
      </c>
      <c r="E103" s="8"/>
      <c r="F103" s="7" t="s">
        <v>811</v>
      </c>
      <c r="G103" s="7" t="s">
        <v>810</v>
      </c>
      <c r="H103" s="7" t="s">
        <v>809</v>
      </c>
      <c r="I103" s="7" t="s">
        <v>808</v>
      </c>
      <c r="J103" s="60">
        <v>75</v>
      </c>
      <c r="K103" s="5" t="s">
        <v>807</v>
      </c>
      <c r="L103" s="60">
        <v>75</v>
      </c>
      <c r="M103" s="31"/>
      <c r="N103" s="60">
        <v>75</v>
      </c>
      <c r="O103" s="30"/>
      <c r="P103" s="60">
        <v>75</v>
      </c>
      <c r="Q103" s="30"/>
      <c r="R103" s="60">
        <v>75</v>
      </c>
      <c r="S103" s="30"/>
      <c r="T103" s="60">
        <v>75</v>
      </c>
      <c r="U103" s="30"/>
      <c r="V103" s="30"/>
      <c r="W103" s="5"/>
      <c r="X103" s="30"/>
      <c r="Y103" s="30"/>
    </row>
    <row r="104" spans="1:25" ht="330" x14ac:dyDescent="0.25">
      <c r="A104" s="4">
        <v>63</v>
      </c>
      <c r="B104" s="4"/>
      <c r="C104" s="4"/>
      <c r="D104" s="8" t="s">
        <v>806</v>
      </c>
      <c r="E104" s="8"/>
      <c r="F104" s="7" t="s">
        <v>805</v>
      </c>
      <c r="G104" s="7" t="s">
        <v>804</v>
      </c>
      <c r="H104" s="7" t="s">
        <v>803</v>
      </c>
      <c r="I104" s="7" t="s">
        <v>802</v>
      </c>
      <c r="J104" s="60">
        <v>50</v>
      </c>
      <c r="K104" s="5" t="s">
        <v>801</v>
      </c>
      <c r="L104" s="60">
        <v>50</v>
      </c>
      <c r="M104" s="31"/>
      <c r="N104" s="60">
        <v>50</v>
      </c>
      <c r="O104" s="30"/>
      <c r="P104" s="60">
        <v>50</v>
      </c>
      <c r="Q104" s="60"/>
      <c r="R104" s="60">
        <v>50</v>
      </c>
      <c r="S104" s="30"/>
      <c r="T104" s="60">
        <v>50</v>
      </c>
      <c r="U104" s="30"/>
      <c r="V104" s="30"/>
      <c r="W104" s="5"/>
      <c r="X104" s="30"/>
      <c r="Y104" s="30"/>
    </row>
    <row r="105" spans="1:25" ht="165" x14ac:dyDescent="0.25">
      <c r="A105" s="4">
        <v>64</v>
      </c>
      <c r="B105" s="4"/>
      <c r="C105" s="4"/>
      <c r="D105" s="8" t="s">
        <v>800</v>
      </c>
      <c r="E105" s="8"/>
      <c r="F105" s="7" t="s">
        <v>799</v>
      </c>
      <c r="G105" s="7" t="s">
        <v>798</v>
      </c>
      <c r="H105" s="7" t="s">
        <v>797</v>
      </c>
      <c r="I105" s="7" t="s">
        <v>796</v>
      </c>
      <c r="J105" s="60">
        <v>100</v>
      </c>
      <c r="K105" s="5" t="s">
        <v>795</v>
      </c>
      <c r="L105" s="60">
        <v>100</v>
      </c>
      <c r="M105" s="31"/>
      <c r="N105" s="60">
        <v>100</v>
      </c>
      <c r="O105" s="30"/>
      <c r="P105" s="60">
        <v>100</v>
      </c>
      <c r="Q105" s="30"/>
      <c r="R105" s="60">
        <v>100</v>
      </c>
      <c r="S105" s="5"/>
      <c r="T105" s="60">
        <v>100</v>
      </c>
      <c r="U105" s="5"/>
      <c r="V105" s="30"/>
      <c r="W105" s="5"/>
      <c r="X105" s="30"/>
      <c r="Y105" s="30"/>
    </row>
    <row r="106" spans="1:25" s="45" customFormat="1" ht="130.5" customHeight="1" x14ac:dyDescent="0.25">
      <c r="A106" s="19"/>
      <c r="B106" s="20" t="s">
        <v>794</v>
      </c>
      <c r="C106" s="19"/>
      <c r="D106" s="19"/>
      <c r="E106" s="19"/>
      <c r="F106" s="57" t="s">
        <v>793</v>
      </c>
      <c r="G106" s="95"/>
      <c r="H106" s="95"/>
      <c r="I106" s="19"/>
      <c r="J106" s="46">
        <f>AVERAGE(J107,J112,J115,J140)</f>
        <v>56.875</v>
      </c>
      <c r="K106" s="47"/>
      <c r="L106" s="46">
        <f>AVERAGE(L107,L112,L115,L140)</f>
        <v>56.875</v>
      </c>
      <c r="M106" s="47"/>
      <c r="N106" s="46">
        <f>AVERAGE(N107,N112,N115,N140)</f>
        <v>56.875</v>
      </c>
      <c r="O106" s="47"/>
      <c r="P106" s="46">
        <f>AVERAGE(P107,P112,P115,P140)</f>
        <v>56.875</v>
      </c>
      <c r="Q106" s="47"/>
      <c r="R106" s="46">
        <f>AVERAGE(R107,R112,R115,R140)</f>
        <v>56.875</v>
      </c>
      <c r="S106" s="47"/>
      <c r="T106" s="46">
        <f>AVERAGE(T107,T112,T115,T140)</f>
        <v>56.875</v>
      </c>
      <c r="U106" s="47"/>
      <c r="V106" s="46">
        <f>AVERAGE(V107,V112,V115,V140)</f>
        <v>56.875</v>
      </c>
      <c r="W106" s="17"/>
      <c r="X106" s="46">
        <f>AVERAGE(X107,X112,X115,X140)</f>
        <v>59.375</v>
      </c>
      <c r="Y106" s="47"/>
    </row>
    <row r="107" spans="1:25" s="45" customFormat="1" ht="144.75" customHeight="1" x14ac:dyDescent="0.25">
      <c r="A107" s="19"/>
      <c r="B107" s="19"/>
      <c r="C107" s="20" t="s">
        <v>792</v>
      </c>
      <c r="D107" s="19"/>
      <c r="E107" s="19"/>
      <c r="F107" s="19" t="s">
        <v>791</v>
      </c>
      <c r="G107" s="19"/>
      <c r="H107" s="19"/>
      <c r="I107" s="19"/>
      <c r="J107" s="46">
        <f>AVERAGE(J108:J111)</f>
        <v>12.5</v>
      </c>
      <c r="K107" s="47"/>
      <c r="L107" s="46">
        <f>AVERAGE(L108:L111)</f>
        <v>12.5</v>
      </c>
      <c r="M107" s="47"/>
      <c r="N107" s="46">
        <f>AVERAGE(N108:N111)</f>
        <v>12.5</v>
      </c>
      <c r="O107" s="47"/>
      <c r="P107" s="46">
        <f>AVERAGE(P108:P111)</f>
        <v>12.5</v>
      </c>
      <c r="Q107" s="47"/>
      <c r="R107" s="46">
        <f>AVERAGE(R108:R111)</f>
        <v>12.5</v>
      </c>
      <c r="S107" s="47"/>
      <c r="T107" s="46">
        <f>AVERAGE(T108:T111)</f>
        <v>12.5</v>
      </c>
      <c r="U107" s="47"/>
      <c r="V107" s="46">
        <f>AVERAGE(V108:V111)</f>
        <v>12.5</v>
      </c>
      <c r="W107" s="17"/>
      <c r="X107" s="46">
        <f>AVERAGE(X108:X111)</f>
        <v>12.5</v>
      </c>
      <c r="Y107" s="47"/>
    </row>
    <row r="108" spans="1:25" ht="45" x14ac:dyDescent="0.25">
      <c r="A108" s="4">
        <v>65</v>
      </c>
      <c r="B108" s="4"/>
      <c r="C108" s="4"/>
      <c r="D108" s="8" t="s">
        <v>790</v>
      </c>
      <c r="E108" s="8"/>
      <c r="F108" s="7" t="s">
        <v>790</v>
      </c>
      <c r="G108" s="7" t="s">
        <v>789</v>
      </c>
      <c r="H108" s="7" t="s">
        <v>788</v>
      </c>
      <c r="I108" s="7" t="s">
        <v>768</v>
      </c>
      <c r="J108" s="63">
        <v>0</v>
      </c>
      <c r="K108" s="26"/>
      <c r="L108" s="40">
        <v>0</v>
      </c>
      <c r="M108" s="41"/>
      <c r="N108" s="40">
        <v>0</v>
      </c>
      <c r="O108" s="40"/>
      <c r="P108" s="40">
        <v>0</v>
      </c>
      <c r="Q108" s="40"/>
      <c r="R108" s="40">
        <v>0</v>
      </c>
      <c r="S108" s="40"/>
      <c r="T108" s="40">
        <v>0</v>
      </c>
      <c r="U108" s="40"/>
      <c r="V108" s="40">
        <v>0</v>
      </c>
      <c r="W108" s="26"/>
      <c r="X108" s="40">
        <v>0</v>
      </c>
      <c r="Y108" s="40"/>
    </row>
    <row r="109" spans="1:25" ht="120" x14ac:dyDescent="0.25">
      <c r="A109" s="4">
        <v>66</v>
      </c>
      <c r="B109" s="4"/>
      <c r="C109" s="4"/>
      <c r="D109" s="8" t="s">
        <v>787</v>
      </c>
      <c r="E109" s="8"/>
      <c r="F109" s="7" t="s">
        <v>786</v>
      </c>
      <c r="G109" s="7" t="s">
        <v>782</v>
      </c>
      <c r="H109" s="7" t="s">
        <v>785</v>
      </c>
      <c r="I109" s="7" t="s">
        <v>768</v>
      </c>
      <c r="J109" s="63">
        <v>0</v>
      </c>
      <c r="K109" s="26"/>
      <c r="L109" s="63">
        <v>0</v>
      </c>
      <c r="M109" s="41"/>
      <c r="N109" s="63">
        <v>0</v>
      </c>
      <c r="O109" s="40"/>
      <c r="P109" s="63">
        <v>0</v>
      </c>
      <c r="Q109" s="40"/>
      <c r="R109" s="63">
        <v>0</v>
      </c>
      <c r="S109" s="40"/>
      <c r="T109" s="63">
        <v>0</v>
      </c>
      <c r="U109" s="40"/>
      <c r="V109" s="40">
        <v>0</v>
      </c>
      <c r="W109" s="26"/>
      <c r="X109" s="40">
        <v>0</v>
      </c>
      <c r="Y109" s="40"/>
    </row>
    <row r="110" spans="1:25" ht="165" x14ac:dyDescent="0.25">
      <c r="A110" s="4">
        <v>67</v>
      </c>
      <c r="B110" s="4"/>
      <c r="C110" s="4"/>
      <c r="D110" s="8" t="s">
        <v>784</v>
      </c>
      <c r="E110" s="8"/>
      <c r="F110" s="7" t="s">
        <v>783</v>
      </c>
      <c r="G110" s="7" t="s">
        <v>782</v>
      </c>
      <c r="H110" s="7" t="s">
        <v>781</v>
      </c>
      <c r="I110" s="7" t="s">
        <v>768</v>
      </c>
      <c r="J110" s="63">
        <v>50</v>
      </c>
      <c r="K110" s="26" t="s">
        <v>780</v>
      </c>
      <c r="L110" s="40">
        <v>50</v>
      </c>
      <c r="M110" s="41"/>
      <c r="N110" s="40">
        <v>50</v>
      </c>
      <c r="O110" s="40"/>
      <c r="P110" s="40">
        <v>50</v>
      </c>
      <c r="Q110" s="40"/>
      <c r="R110" s="40">
        <v>50</v>
      </c>
      <c r="S110" s="26"/>
      <c r="T110" s="40">
        <v>50</v>
      </c>
      <c r="U110" s="26"/>
      <c r="V110" s="40">
        <v>50</v>
      </c>
      <c r="W110" s="26"/>
      <c r="X110" s="40">
        <v>50</v>
      </c>
      <c r="Y110" s="40"/>
    </row>
    <row r="111" spans="1:25" ht="45" x14ac:dyDescent="0.25">
      <c r="A111" s="4">
        <v>68</v>
      </c>
      <c r="B111" s="4"/>
      <c r="C111" s="4"/>
      <c r="D111" s="8" t="s">
        <v>779</v>
      </c>
      <c r="E111" s="8"/>
      <c r="F111" s="7" t="s">
        <v>778</v>
      </c>
      <c r="G111" s="7" t="s">
        <v>777</v>
      </c>
      <c r="H111" s="7" t="s">
        <v>776</v>
      </c>
      <c r="I111" s="7" t="s">
        <v>775</v>
      </c>
      <c r="J111" s="63">
        <v>0</v>
      </c>
      <c r="K111" s="26"/>
      <c r="L111" s="40">
        <v>0</v>
      </c>
      <c r="M111" s="41"/>
      <c r="N111" s="40">
        <v>0</v>
      </c>
      <c r="O111" s="40"/>
      <c r="P111" s="40">
        <v>0</v>
      </c>
      <c r="Q111" s="40"/>
      <c r="R111" s="40">
        <v>0</v>
      </c>
      <c r="S111" s="40"/>
      <c r="T111" s="40">
        <v>0</v>
      </c>
      <c r="U111" s="40"/>
      <c r="V111" s="40">
        <v>0</v>
      </c>
      <c r="W111" s="26"/>
      <c r="X111" s="40">
        <v>0</v>
      </c>
      <c r="Y111" s="40"/>
    </row>
    <row r="112" spans="1:25" s="45" customFormat="1" ht="91.5" customHeight="1" x14ac:dyDescent="0.25">
      <c r="A112" s="19"/>
      <c r="B112" s="19"/>
      <c r="C112" s="20" t="s">
        <v>774</v>
      </c>
      <c r="D112" s="19"/>
      <c r="E112" s="100"/>
      <c r="F112" s="99" t="s">
        <v>773</v>
      </c>
      <c r="G112" s="57"/>
      <c r="H112" s="57"/>
      <c r="I112" s="57"/>
      <c r="J112" s="18">
        <f>AVERAGE(J113,J114)</f>
        <v>100</v>
      </c>
      <c r="K112" s="17"/>
      <c r="L112" s="18">
        <f>AVERAGE(L113,L114)</f>
        <v>100</v>
      </c>
      <c r="M112" s="48"/>
      <c r="N112" s="18">
        <f>AVERAGE(N113,N114)</f>
        <v>100</v>
      </c>
      <c r="O112" s="47"/>
      <c r="P112" s="18">
        <f>AVERAGE(P113,P114)</f>
        <v>100</v>
      </c>
      <c r="Q112" s="47"/>
      <c r="R112" s="18">
        <f>AVERAGE(R113,R114)</f>
        <v>100</v>
      </c>
      <c r="S112" s="47"/>
      <c r="T112" s="18">
        <f>AVERAGE(T113,T114)</f>
        <v>100</v>
      </c>
      <c r="U112" s="47"/>
      <c r="V112" s="18">
        <f>AVERAGE(V113,V114)</f>
        <v>100</v>
      </c>
      <c r="W112" s="17"/>
      <c r="X112" s="18">
        <f>AVERAGE(X113,X114)</f>
        <v>100</v>
      </c>
      <c r="Y112" s="47"/>
    </row>
    <row r="113" spans="1:25" ht="120" x14ac:dyDescent="0.25">
      <c r="A113" s="4">
        <v>69</v>
      </c>
      <c r="B113" s="4"/>
      <c r="C113" s="4"/>
      <c r="D113" s="8" t="s">
        <v>772</v>
      </c>
      <c r="E113" s="8"/>
      <c r="F113" s="7" t="s">
        <v>771</v>
      </c>
      <c r="G113" s="7" t="s">
        <v>770</v>
      </c>
      <c r="H113" s="7" t="s">
        <v>769</v>
      </c>
      <c r="I113" s="7" t="s">
        <v>768</v>
      </c>
      <c r="J113" s="63">
        <v>100</v>
      </c>
      <c r="K113" s="26"/>
      <c r="L113" s="40">
        <v>100</v>
      </c>
      <c r="M113" s="41"/>
      <c r="N113" s="40">
        <v>100</v>
      </c>
      <c r="O113" s="40"/>
      <c r="P113" s="40">
        <v>100</v>
      </c>
      <c r="Q113" s="40"/>
      <c r="R113" s="40">
        <v>100</v>
      </c>
      <c r="S113" s="40"/>
      <c r="T113" s="40">
        <v>100</v>
      </c>
      <c r="U113" s="40"/>
      <c r="V113" s="40">
        <v>100</v>
      </c>
      <c r="W113" s="26"/>
      <c r="X113" s="40">
        <v>100</v>
      </c>
      <c r="Y113" s="40"/>
    </row>
    <row r="114" spans="1:25" ht="60" x14ac:dyDescent="0.25">
      <c r="A114" s="4">
        <v>70</v>
      </c>
      <c r="B114" s="4"/>
      <c r="C114" s="4"/>
      <c r="D114" s="8" t="s">
        <v>767</v>
      </c>
      <c r="E114" s="8"/>
      <c r="F114" s="7" t="s">
        <v>766</v>
      </c>
      <c r="G114" s="7" t="s">
        <v>765</v>
      </c>
      <c r="H114" s="7" t="s">
        <v>764</v>
      </c>
      <c r="I114" s="7" t="s">
        <v>763</v>
      </c>
      <c r="J114" s="63">
        <v>100</v>
      </c>
      <c r="K114" s="26"/>
      <c r="L114" s="40">
        <v>100</v>
      </c>
      <c r="M114" s="41"/>
      <c r="N114" s="40">
        <v>100</v>
      </c>
      <c r="O114" s="26"/>
      <c r="P114" s="40">
        <v>100</v>
      </c>
      <c r="Q114" s="40"/>
      <c r="R114" s="40">
        <v>100</v>
      </c>
      <c r="S114" s="40"/>
      <c r="T114" s="40">
        <v>100</v>
      </c>
      <c r="U114" s="40"/>
      <c r="V114" s="40">
        <v>100</v>
      </c>
      <c r="W114" s="26"/>
      <c r="X114" s="40">
        <v>100</v>
      </c>
      <c r="Y114" s="40"/>
    </row>
    <row r="115" spans="1:25" s="45" customFormat="1" ht="72" customHeight="1" x14ac:dyDescent="0.25">
      <c r="A115" s="19"/>
      <c r="B115" s="19"/>
      <c r="C115" s="20" t="s">
        <v>762</v>
      </c>
      <c r="D115" s="19"/>
      <c r="E115" s="59"/>
      <c r="F115" s="58" t="s">
        <v>761</v>
      </c>
      <c r="G115" s="57"/>
      <c r="H115" s="57"/>
      <c r="I115" s="57"/>
      <c r="J115" s="46">
        <f>AVERAGE(J116,J122,J128,J134)</f>
        <v>25</v>
      </c>
      <c r="K115" s="17"/>
      <c r="L115" s="46">
        <f>AVERAGE(L116,L122,L128,L134)</f>
        <v>25</v>
      </c>
      <c r="M115" s="48"/>
      <c r="N115" s="46">
        <f>AVERAGE(N116,N122,N128,N134)</f>
        <v>25</v>
      </c>
      <c r="O115" s="47"/>
      <c r="P115" s="46">
        <f>AVERAGE(P116,P122,P128,P134)</f>
        <v>25</v>
      </c>
      <c r="Q115" s="47"/>
      <c r="R115" s="46">
        <f>AVERAGE(R116,R122,R128,R134)</f>
        <v>25</v>
      </c>
      <c r="S115" s="47"/>
      <c r="T115" s="46">
        <f>AVERAGE(T116,T122,T128,T134)</f>
        <v>25</v>
      </c>
      <c r="U115" s="47"/>
      <c r="V115" s="46">
        <f>AVERAGE(V116,V122,V128,V134)</f>
        <v>25</v>
      </c>
      <c r="W115" s="17"/>
      <c r="X115" s="46">
        <f>AVERAGE(X116,X122,X128,X134)</f>
        <v>35</v>
      </c>
      <c r="Y115" s="47"/>
    </row>
    <row r="116" spans="1:25" s="64" customFormat="1" ht="72" customHeight="1" x14ac:dyDescent="0.25">
      <c r="A116" s="15">
        <v>71</v>
      </c>
      <c r="B116" s="15"/>
      <c r="C116" s="14"/>
      <c r="D116" s="68" t="s">
        <v>760</v>
      </c>
      <c r="E116" s="68"/>
      <c r="F116" s="22" t="s">
        <v>760</v>
      </c>
      <c r="G116" s="12"/>
      <c r="H116" s="12"/>
      <c r="I116" s="12"/>
      <c r="J116" s="66">
        <f>AVERAGE(J117:J121)</f>
        <v>10</v>
      </c>
      <c r="K116" s="10"/>
      <c r="L116" s="66">
        <f>AVERAGE(L117:L121)</f>
        <v>10</v>
      </c>
      <c r="M116" s="67"/>
      <c r="N116" s="66">
        <f>AVERAGE(N117:N121)</f>
        <v>10</v>
      </c>
      <c r="O116" s="65"/>
      <c r="P116" s="66">
        <f>AVERAGE(P117:P121)</f>
        <v>10</v>
      </c>
      <c r="Q116" s="65"/>
      <c r="R116" s="66">
        <f>AVERAGE(R117:R121)</f>
        <v>10</v>
      </c>
      <c r="S116" s="65"/>
      <c r="T116" s="66">
        <f>AVERAGE(T117:T121)</f>
        <v>10</v>
      </c>
      <c r="U116" s="65"/>
      <c r="V116" s="66">
        <f>AVERAGE(V117:V121)</f>
        <v>10</v>
      </c>
      <c r="W116" s="10"/>
      <c r="X116" s="66">
        <f>AVERAGE(X117:X121)</f>
        <v>10</v>
      </c>
      <c r="Y116" s="65"/>
    </row>
    <row r="117" spans="1:25" ht="225" x14ac:dyDescent="0.25">
      <c r="A117" s="4" t="s">
        <v>759</v>
      </c>
      <c r="B117" s="4"/>
      <c r="C117" s="4"/>
      <c r="D117" s="4"/>
      <c r="E117" s="8" t="s">
        <v>703</v>
      </c>
      <c r="F117" s="7" t="s">
        <v>758</v>
      </c>
      <c r="G117" s="7" t="s">
        <v>757</v>
      </c>
      <c r="H117" s="7" t="s">
        <v>756</v>
      </c>
      <c r="I117" s="7" t="s">
        <v>755</v>
      </c>
      <c r="J117" s="63">
        <v>50</v>
      </c>
      <c r="K117" s="26" t="s">
        <v>754</v>
      </c>
      <c r="L117" s="63">
        <v>50</v>
      </c>
      <c r="M117" s="41"/>
      <c r="N117" s="63">
        <v>50</v>
      </c>
      <c r="O117" s="40"/>
      <c r="P117" s="63">
        <v>50</v>
      </c>
      <c r="Q117" s="40"/>
      <c r="R117" s="63">
        <v>50</v>
      </c>
      <c r="S117" s="40"/>
      <c r="T117" s="63">
        <v>50</v>
      </c>
      <c r="U117" s="40"/>
      <c r="V117" s="40">
        <v>50</v>
      </c>
      <c r="W117" s="26"/>
      <c r="X117" s="40">
        <v>50</v>
      </c>
      <c r="Y117" s="40"/>
    </row>
    <row r="118" spans="1:25" ht="210" x14ac:dyDescent="0.25">
      <c r="A118" s="4" t="s">
        <v>753</v>
      </c>
      <c r="B118" s="4"/>
      <c r="C118" s="4"/>
      <c r="D118" s="4"/>
      <c r="E118" s="8" t="s">
        <v>695</v>
      </c>
      <c r="F118" s="7" t="s">
        <v>752</v>
      </c>
      <c r="G118" s="7" t="s">
        <v>693</v>
      </c>
      <c r="H118" s="7" t="s">
        <v>751</v>
      </c>
      <c r="I118" s="7" t="s">
        <v>691</v>
      </c>
      <c r="J118" s="63">
        <v>0</v>
      </c>
      <c r="K118" s="26" t="s">
        <v>750</v>
      </c>
      <c r="L118" s="40">
        <v>0</v>
      </c>
      <c r="M118" s="41"/>
      <c r="N118" s="40">
        <v>0</v>
      </c>
      <c r="O118" s="40"/>
      <c r="P118" s="40">
        <v>0</v>
      </c>
      <c r="Q118" s="40"/>
      <c r="R118" s="40">
        <v>0</v>
      </c>
      <c r="S118" s="40"/>
      <c r="T118" s="40">
        <v>0</v>
      </c>
      <c r="U118" s="40"/>
      <c r="V118" s="40">
        <v>0</v>
      </c>
      <c r="W118" s="26"/>
      <c r="X118" s="40">
        <v>0</v>
      </c>
      <c r="Y118" s="40"/>
    </row>
    <row r="119" spans="1:25" ht="195" x14ac:dyDescent="0.25">
      <c r="A119" s="4" t="s">
        <v>749</v>
      </c>
      <c r="B119" s="4"/>
      <c r="C119" s="4"/>
      <c r="D119" s="4"/>
      <c r="E119" s="8" t="s">
        <v>689</v>
      </c>
      <c r="F119" s="7" t="s">
        <v>688</v>
      </c>
      <c r="G119" s="7" t="s">
        <v>687</v>
      </c>
      <c r="H119" s="7" t="s">
        <v>686</v>
      </c>
      <c r="I119" s="7" t="s">
        <v>685</v>
      </c>
      <c r="J119" s="63">
        <v>0</v>
      </c>
      <c r="K119" s="26" t="s">
        <v>748</v>
      </c>
      <c r="L119" s="40">
        <v>0</v>
      </c>
      <c r="M119" s="41"/>
      <c r="N119" s="40">
        <v>0</v>
      </c>
      <c r="O119" s="40"/>
      <c r="P119" s="40">
        <v>0</v>
      </c>
      <c r="Q119" s="40"/>
      <c r="R119" s="40">
        <v>0</v>
      </c>
      <c r="S119" s="40"/>
      <c r="T119" s="40">
        <v>0</v>
      </c>
      <c r="U119" s="40"/>
      <c r="V119" s="40">
        <v>0</v>
      </c>
      <c r="W119" s="26"/>
      <c r="X119" s="40">
        <v>0</v>
      </c>
      <c r="Y119" s="40"/>
    </row>
    <row r="120" spans="1:25" ht="180" x14ac:dyDescent="0.25">
      <c r="A120" s="4" t="s">
        <v>747</v>
      </c>
      <c r="B120" s="4"/>
      <c r="C120" s="4"/>
      <c r="D120" s="4"/>
      <c r="E120" s="8" t="s">
        <v>683</v>
      </c>
      <c r="F120" s="7" t="s">
        <v>682</v>
      </c>
      <c r="G120" s="7" t="s">
        <v>681</v>
      </c>
      <c r="H120" s="7" t="s">
        <v>680</v>
      </c>
      <c r="I120" s="7" t="s">
        <v>679</v>
      </c>
      <c r="J120" s="63">
        <v>0</v>
      </c>
      <c r="K120" s="26" t="s">
        <v>746</v>
      </c>
      <c r="L120" s="40">
        <v>0</v>
      </c>
      <c r="M120" s="41"/>
      <c r="N120" s="40">
        <v>0</v>
      </c>
      <c r="O120" s="40"/>
      <c r="P120" s="40">
        <v>0</v>
      </c>
      <c r="Q120" s="40"/>
      <c r="R120" s="40">
        <v>0</v>
      </c>
      <c r="S120" s="40"/>
      <c r="T120" s="40">
        <v>0</v>
      </c>
      <c r="U120" s="40"/>
      <c r="V120" s="40">
        <v>0</v>
      </c>
      <c r="W120" s="26"/>
      <c r="X120" s="40">
        <v>0</v>
      </c>
      <c r="Y120" s="40"/>
    </row>
    <row r="121" spans="1:25" ht="120" x14ac:dyDescent="0.25">
      <c r="A121" s="4" t="s">
        <v>745</v>
      </c>
      <c r="B121" s="4"/>
      <c r="C121" s="4"/>
      <c r="D121" s="4"/>
      <c r="E121" s="8" t="s">
        <v>677</v>
      </c>
      <c r="F121" s="7" t="s">
        <v>676</v>
      </c>
      <c r="G121" s="7" t="s">
        <v>675</v>
      </c>
      <c r="H121" s="7" t="s">
        <v>674</v>
      </c>
      <c r="I121" s="7" t="s">
        <v>673</v>
      </c>
      <c r="J121" s="63">
        <v>0</v>
      </c>
      <c r="K121" s="26"/>
      <c r="L121" s="40">
        <v>0</v>
      </c>
      <c r="M121" s="41"/>
      <c r="N121" s="40">
        <v>0</v>
      </c>
      <c r="O121" s="40"/>
      <c r="P121" s="40">
        <v>0</v>
      </c>
      <c r="Q121" s="40"/>
      <c r="R121" s="40">
        <v>0</v>
      </c>
      <c r="S121" s="40"/>
      <c r="T121" s="40">
        <v>0</v>
      </c>
      <c r="U121" s="40"/>
      <c r="V121" s="40">
        <v>0</v>
      </c>
      <c r="W121" s="26"/>
      <c r="X121" s="40">
        <v>0</v>
      </c>
      <c r="Y121" s="40"/>
    </row>
    <row r="122" spans="1:25" s="64" customFormat="1" ht="69" x14ac:dyDescent="0.25">
      <c r="A122" s="15">
        <v>72</v>
      </c>
      <c r="B122" s="15"/>
      <c r="C122" s="15"/>
      <c r="D122" s="68" t="s">
        <v>744</v>
      </c>
      <c r="E122" s="68"/>
      <c r="F122" s="12" t="s">
        <v>743</v>
      </c>
      <c r="G122" s="12"/>
      <c r="H122" s="12"/>
      <c r="I122" s="12"/>
      <c r="J122" s="66">
        <f>AVERAGE(J123:J127)</f>
        <v>70</v>
      </c>
      <c r="K122" s="10"/>
      <c r="L122" s="66">
        <f>AVERAGE(L123:L127)</f>
        <v>70</v>
      </c>
      <c r="M122" s="67"/>
      <c r="N122" s="66">
        <f>AVERAGE(N123:N127)</f>
        <v>70</v>
      </c>
      <c r="O122" s="65"/>
      <c r="P122" s="66">
        <f>AVERAGE(P123:P127)</f>
        <v>70</v>
      </c>
      <c r="Q122" s="65"/>
      <c r="R122" s="66">
        <f>AVERAGE(R123:R127)</f>
        <v>70</v>
      </c>
      <c r="S122" s="65"/>
      <c r="T122" s="66">
        <f>AVERAGE(T123:T127)</f>
        <v>70</v>
      </c>
      <c r="U122" s="65"/>
      <c r="V122" s="66">
        <f>AVERAGE(V123:V127)</f>
        <v>70</v>
      </c>
      <c r="W122" s="10"/>
      <c r="X122" s="66">
        <f>AVERAGE(X123:X127)</f>
        <v>70</v>
      </c>
      <c r="Y122" s="65"/>
    </row>
    <row r="123" spans="1:25" ht="240" x14ac:dyDescent="0.25">
      <c r="A123" s="4" t="s">
        <v>742</v>
      </c>
      <c r="B123" s="4"/>
      <c r="C123" s="4"/>
      <c r="D123" s="4"/>
      <c r="E123" s="8" t="s">
        <v>703</v>
      </c>
      <c r="F123" s="7" t="s">
        <v>741</v>
      </c>
      <c r="G123" s="7" t="s">
        <v>740</v>
      </c>
      <c r="H123" s="7" t="s">
        <v>739</v>
      </c>
      <c r="I123" s="7" t="s">
        <v>738</v>
      </c>
      <c r="J123" s="63">
        <v>50</v>
      </c>
      <c r="K123" s="26" t="s">
        <v>737</v>
      </c>
      <c r="L123" s="63">
        <v>50</v>
      </c>
      <c r="M123" s="41"/>
      <c r="N123" s="63">
        <v>50</v>
      </c>
      <c r="O123" s="40"/>
      <c r="P123" s="63">
        <v>50</v>
      </c>
      <c r="Q123" s="40"/>
      <c r="R123" s="63">
        <v>50</v>
      </c>
      <c r="S123" s="40"/>
      <c r="T123" s="63">
        <v>50</v>
      </c>
      <c r="U123" s="40"/>
      <c r="V123" s="63">
        <v>50</v>
      </c>
      <c r="W123" s="26"/>
      <c r="X123" s="63">
        <v>50</v>
      </c>
      <c r="Y123" s="40"/>
    </row>
    <row r="124" spans="1:25" ht="195" x14ac:dyDescent="0.25">
      <c r="A124" s="4" t="s">
        <v>736</v>
      </c>
      <c r="B124" s="4"/>
      <c r="C124" s="4"/>
      <c r="D124" s="4"/>
      <c r="E124" s="8" t="s">
        <v>695</v>
      </c>
      <c r="F124" s="7" t="s">
        <v>735</v>
      </c>
      <c r="G124" s="7" t="s">
        <v>734</v>
      </c>
      <c r="H124" s="7" t="s">
        <v>716</v>
      </c>
      <c r="I124" s="7" t="s">
        <v>691</v>
      </c>
      <c r="J124" s="63">
        <v>100</v>
      </c>
      <c r="K124" s="26" t="s">
        <v>733</v>
      </c>
      <c r="L124" s="63">
        <v>100</v>
      </c>
      <c r="M124" s="41"/>
      <c r="N124" s="63">
        <v>100</v>
      </c>
      <c r="O124" s="40"/>
      <c r="P124" s="63">
        <v>100</v>
      </c>
      <c r="Q124" s="40"/>
      <c r="R124" s="40">
        <v>100</v>
      </c>
      <c r="S124" s="40"/>
      <c r="T124" s="40">
        <v>100</v>
      </c>
      <c r="U124" s="40"/>
      <c r="V124" s="40">
        <v>100</v>
      </c>
      <c r="W124" s="26"/>
      <c r="X124" s="40">
        <v>100</v>
      </c>
      <c r="Y124" s="40"/>
    </row>
    <row r="125" spans="1:25" ht="45" x14ac:dyDescent="0.25">
      <c r="A125" s="4" t="s">
        <v>732</v>
      </c>
      <c r="B125" s="4"/>
      <c r="C125" s="4"/>
      <c r="D125" s="4"/>
      <c r="E125" s="8" t="s">
        <v>689</v>
      </c>
      <c r="F125" s="7" t="s">
        <v>731</v>
      </c>
      <c r="G125" s="7" t="s">
        <v>687</v>
      </c>
      <c r="H125" s="7" t="s">
        <v>686</v>
      </c>
      <c r="I125" s="7" t="s">
        <v>685</v>
      </c>
      <c r="J125" s="63">
        <v>100</v>
      </c>
      <c r="K125" s="55"/>
      <c r="L125" s="63">
        <v>100</v>
      </c>
      <c r="M125" s="41"/>
      <c r="N125" s="63">
        <v>100</v>
      </c>
      <c r="O125" s="40"/>
      <c r="P125" s="63">
        <v>100</v>
      </c>
      <c r="Q125" s="40"/>
      <c r="R125" s="63">
        <v>100</v>
      </c>
      <c r="S125" s="40"/>
      <c r="T125" s="63">
        <v>100</v>
      </c>
      <c r="U125" s="40"/>
      <c r="V125" s="40">
        <v>100</v>
      </c>
      <c r="W125" s="26"/>
      <c r="X125" s="40">
        <v>100</v>
      </c>
      <c r="Y125" s="40"/>
    </row>
    <row r="126" spans="1:25" ht="180" x14ac:dyDescent="0.25">
      <c r="A126" s="4" t="s">
        <v>730</v>
      </c>
      <c r="B126" s="4"/>
      <c r="C126" s="4"/>
      <c r="D126" s="4"/>
      <c r="E126" s="8" t="s">
        <v>683</v>
      </c>
      <c r="F126" s="7" t="s">
        <v>682</v>
      </c>
      <c r="G126" s="7" t="s">
        <v>681</v>
      </c>
      <c r="H126" s="7" t="s">
        <v>680</v>
      </c>
      <c r="I126" s="7" t="s">
        <v>679</v>
      </c>
      <c r="J126" s="63">
        <v>50</v>
      </c>
      <c r="K126" s="21" t="s">
        <v>729</v>
      </c>
      <c r="L126" s="63">
        <v>50</v>
      </c>
      <c r="M126" s="41"/>
      <c r="N126" s="63">
        <v>50</v>
      </c>
      <c r="O126" s="40"/>
      <c r="P126" s="63">
        <v>50</v>
      </c>
      <c r="Q126" s="40"/>
      <c r="R126" s="63">
        <v>50</v>
      </c>
      <c r="S126" s="40"/>
      <c r="T126" s="63">
        <v>50</v>
      </c>
      <c r="U126" s="40"/>
      <c r="V126" s="40">
        <v>50</v>
      </c>
      <c r="W126" s="26"/>
      <c r="X126" s="40">
        <v>50</v>
      </c>
      <c r="Y126" s="40"/>
    </row>
    <row r="127" spans="1:25" ht="409.5" x14ac:dyDescent="0.25">
      <c r="A127" s="4" t="s">
        <v>728</v>
      </c>
      <c r="B127" s="4"/>
      <c r="C127" s="4"/>
      <c r="D127" s="4"/>
      <c r="E127" s="8" t="s">
        <v>677</v>
      </c>
      <c r="F127" s="7" t="s">
        <v>676</v>
      </c>
      <c r="G127" s="7" t="s">
        <v>675</v>
      </c>
      <c r="H127" s="7" t="s">
        <v>674</v>
      </c>
      <c r="I127" s="7" t="s">
        <v>673</v>
      </c>
      <c r="J127" s="63">
        <v>50</v>
      </c>
      <c r="K127" s="21" t="s">
        <v>727</v>
      </c>
      <c r="L127" s="63">
        <v>50</v>
      </c>
      <c r="M127" s="41"/>
      <c r="N127" s="63">
        <v>50</v>
      </c>
      <c r="O127" s="40"/>
      <c r="P127" s="63">
        <v>50</v>
      </c>
      <c r="Q127" s="40"/>
      <c r="R127" s="63">
        <v>50</v>
      </c>
      <c r="S127" s="40"/>
      <c r="T127" s="63">
        <v>50</v>
      </c>
      <c r="U127" s="40"/>
      <c r="V127" s="40">
        <v>50</v>
      </c>
      <c r="W127" s="26"/>
      <c r="X127" s="40">
        <v>50</v>
      </c>
      <c r="Y127" s="40"/>
    </row>
    <row r="128" spans="1:25" s="64" customFormat="1" ht="51.75" x14ac:dyDescent="0.25">
      <c r="A128" s="15">
        <v>73</v>
      </c>
      <c r="B128" s="15"/>
      <c r="C128" s="15"/>
      <c r="D128" s="68" t="s">
        <v>726</v>
      </c>
      <c r="E128" s="68"/>
      <c r="F128" s="12" t="s">
        <v>725</v>
      </c>
      <c r="G128" s="12"/>
      <c r="H128" s="12"/>
      <c r="I128" s="12"/>
      <c r="J128" s="66">
        <f>AVERAGE(J129:J133)</f>
        <v>20</v>
      </c>
      <c r="K128" s="10"/>
      <c r="L128" s="66">
        <f>AVERAGE(L129:L133)</f>
        <v>20</v>
      </c>
      <c r="M128" s="67"/>
      <c r="N128" s="66">
        <f>AVERAGE(N129:N133)</f>
        <v>20</v>
      </c>
      <c r="O128" s="65"/>
      <c r="P128" s="66">
        <f>AVERAGE(P129:P133)</f>
        <v>20</v>
      </c>
      <c r="Q128" s="65"/>
      <c r="R128" s="66">
        <f>AVERAGE(R129:R133)</f>
        <v>20</v>
      </c>
      <c r="S128" s="65"/>
      <c r="T128" s="66">
        <f>AVERAGE(T129:T133)</f>
        <v>20</v>
      </c>
      <c r="U128" s="65"/>
      <c r="V128" s="66">
        <f>AVERAGE(V129:V133)</f>
        <v>20</v>
      </c>
      <c r="W128" s="10"/>
      <c r="X128" s="66">
        <f>AVERAGE(X129:X133)</f>
        <v>20</v>
      </c>
      <c r="Y128" s="65"/>
    </row>
    <row r="129" spans="1:25" ht="345" x14ac:dyDescent="0.25">
      <c r="A129" s="4" t="s">
        <v>724</v>
      </c>
      <c r="B129" s="4"/>
      <c r="C129" s="4"/>
      <c r="D129" s="4"/>
      <c r="E129" s="8" t="s">
        <v>703</v>
      </c>
      <c r="F129" s="7" t="s">
        <v>723</v>
      </c>
      <c r="G129" s="7" t="s">
        <v>722</v>
      </c>
      <c r="H129" s="7" t="s">
        <v>721</v>
      </c>
      <c r="I129" s="7" t="s">
        <v>720</v>
      </c>
      <c r="J129" s="63">
        <v>50</v>
      </c>
      <c r="K129" s="21" t="s">
        <v>719</v>
      </c>
      <c r="L129" s="63">
        <v>50</v>
      </c>
      <c r="M129" s="41"/>
      <c r="N129" s="63">
        <v>50</v>
      </c>
      <c r="O129" s="40"/>
      <c r="P129" s="63">
        <v>50</v>
      </c>
      <c r="Q129" s="40"/>
      <c r="R129" s="63">
        <v>50</v>
      </c>
      <c r="S129" s="40"/>
      <c r="T129" s="63">
        <v>50</v>
      </c>
      <c r="U129" s="40"/>
      <c r="V129" s="63">
        <v>50</v>
      </c>
      <c r="W129" s="26"/>
      <c r="X129" s="63">
        <v>50</v>
      </c>
      <c r="Y129" s="40"/>
    </row>
    <row r="130" spans="1:25" ht="165" x14ac:dyDescent="0.25">
      <c r="A130" s="4" t="s">
        <v>718</v>
      </c>
      <c r="B130" s="4"/>
      <c r="C130" s="4"/>
      <c r="D130" s="4"/>
      <c r="E130" s="8" t="s">
        <v>695</v>
      </c>
      <c r="F130" s="7" t="s">
        <v>717</v>
      </c>
      <c r="G130" s="7" t="s">
        <v>693</v>
      </c>
      <c r="H130" s="7" t="s">
        <v>716</v>
      </c>
      <c r="I130" s="7" t="s">
        <v>715</v>
      </c>
      <c r="J130" s="63">
        <v>0</v>
      </c>
      <c r="K130" s="21" t="s">
        <v>714</v>
      </c>
      <c r="L130" s="63">
        <v>0</v>
      </c>
      <c r="M130" s="41"/>
      <c r="N130" s="63">
        <v>0</v>
      </c>
      <c r="O130" s="40"/>
      <c r="P130" s="63">
        <v>0</v>
      </c>
      <c r="Q130" s="40"/>
      <c r="R130" s="63">
        <v>0</v>
      </c>
      <c r="S130" s="40"/>
      <c r="T130" s="63">
        <v>0</v>
      </c>
      <c r="U130" s="40"/>
      <c r="V130" s="63">
        <v>0</v>
      </c>
      <c r="W130" s="26"/>
      <c r="X130" s="63">
        <v>0</v>
      </c>
      <c r="Y130" s="40"/>
    </row>
    <row r="131" spans="1:25" ht="60" x14ac:dyDescent="0.25">
      <c r="A131" s="4" t="s">
        <v>713</v>
      </c>
      <c r="B131" s="4"/>
      <c r="C131" s="4"/>
      <c r="D131" s="4"/>
      <c r="E131" s="8" t="s">
        <v>689</v>
      </c>
      <c r="F131" s="7" t="s">
        <v>688</v>
      </c>
      <c r="G131" s="7" t="s">
        <v>687</v>
      </c>
      <c r="H131" s="7" t="s">
        <v>686</v>
      </c>
      <c r="I131" s="7" t="s">
        <v>685</v>
      </c>
      <c r="J131" s="63">
        <v>0</v>
      </c>
      <c r="K131" s="21" t="s">
        <v>712</v>
      </c>
      <c r="L131" s="63">
        <v>0</v>
      </c>
      <c r="M131" s="41"/>
      <c r="N131" s="63">
        <v>0</v>
      </c>
      <c r="O131" s="40"/>
      <c r="P131" s="63">
        <v>0</v>
      </c>
      <c r="Q131" s="40"/>
      <c r="R131" s="63">
        <v>0</v>
      </c>
      <c r="S131" s="40"/>
      <c r="T131" s="63">
        <v>0</v>
      </c>
      <c r="U131" s="40"/>
      <c r="V131" s="63">
        <v>0</v>
      </c>
      <c r="W131" s="26"/>
      <c r="X131" s="63">
        <v>0</v>
      </c>
      <c r="Y131" s="40"/>
    </row>
    <row r="132" spans="1:25" ht="180" x14ac:dyDescent="0.25">
      <c r="A132" s="4" t="s">
        <v>711</v>
      </c>
      <c r="B132" s="4"/>
      <c r="C132" s="4"/>
      <c r="D132" s="4"/>
      <c r="E132" s="8" t="s">
        <v>683</v>
      </c>
      <c r="F132" s="7" t="s">
        <v>710</v>
      </c>
      <c r="G132" s="7" t="s">
        <v>681</v>
      </c>
      <c r="H132" s="7" t="s">
        <v>680</v>
      </c>
      <c r="I132" s="7" t="s">
        <v>679</v>
      </c>
      <c r="J132" s="63">
        <v>50</v>
      </c>
      <c r="K132" s="21" t="s">
        <v>709</v>
      </c>
      <c r="L132" s="63">
        <v>50</v>
      </c>
      <c r="M132" s="41"/>
      <c r="N132" s="63">
        <v>50</v>
      </c>
      <c r="O132" s="40"/>
      <c r="P132" s="63">
        <v>50</v>
      </c>
      <c r="Q132" s="40"/>
      <c r="R132" s="63">
        <v>50</v>
      </c>
      <c r="S132" s="40"/>
      <c r="T132" s="63">
        <v>50</v>
      </c>
      <c r="U132" s="40"/>
      <c r="V132" s="63">
        <v>50</v>
      </c>
      <c r="W132" s="26"/>
      <c r="X132" s="63">
        <v>50</v>
      </c>
      <c r="Y132" s="40"/>
    </row>
    <row r="133" spans="1:25" ht="120" x14ac:dyDescent="0.25">
      <c r="A133" s="4" t="s">
        <v>708</v>
      </c>
      <c r="B133" s="4"/>
      <c r="C133" s="4"/>
      <c r="D133" s="4"/>
      <c r="E133" s="8" t="s">
        <v>677</v>
      </c>
      <c r="F133" s="7" t="s">
        <v>676</v>
      </c>
      <c r="G133" s="7" t="s">
        <v>675</v>
      </c>
      <c r="H133" s="7" t="s">
        <v>674</v>
      </c>
      <c r="I133" s="7" t="s">
        <v>673</v>
      </c>
      <c r="J133" s="63">
        <v>0</v>
      </c>
      <c r="K133" s="96" t="s">
        <v>707</v>
      </c>
      <c r="L133" s="63">
        <v>0</v>
      </c>
      <c r="M133" s="41"/>
      <c r="N133" s="63">
        <v>0</v>
      </c>
      <c r="O133" s="40"/>
      <c r="P133" s="63">
        <v>0</v>
      </c>
      <c r="Q133" s="40"/>
      <c r="R133" s="63">
        <v>0</v>
      </c>
      <c r="S133" s="40"/>
      <c r="T133" s="63">
        <v>0</v>
      </c>
      <c r="U133" s="40"/>
      <c r="V133" s="63">
        <v>0</v>
      </c>
      <c r="W133" s="26"/>
      <c r="X133" s="63">
        <v>0</v>
      </c>
      <c r="Y133" s="40"/>
    </row>
    <row r="134" spans="1:25" s="64" customFormat="1" ht="51.75" x14ac:dyDescent="0.25">
      <c r="A134" s="15">
        <v>74</v>
      </c>
      <c r="B134" s="15"/>
      <c r="C134" s="15"/>
      <c r="D134" s="68" t="s">
        <v>706</v>
      </c>
      <c r="E134" s="68"/>
      <c r="F134" s="12" t="s">
        <v>705</v>
      </c>
      <c r="G134" s="12"/>
      <c r="H134" s="12"/>
      <c r="I134" s="12"/>
      <c r="J134" s="66">
        <f>AVERAGE(J135:J139)</f>
        <v>0</v>
      </c>
      <c r="K134" s="10"/>
      <c r="L134" s="66">
        <f>AVERAGE(L135:L139)</f>
        <v>0</v>
      </c>
      <c r="M134" s="67"/>
      <c r="N134" s="66">
        <f>AVERAGE(N135:N139)</f>
        <v>0</v>
      </c>
      <c r="O134" s="65"/>
      <c r="P134" s="66">
        <f>AVERAGE(P135:P139)</f>
        <v>0</v>
      </c>
      <c r="Q134" s="65"/>
      <c r="R134" s="66">
        <f>AVERAGE(R135:R139)</f>
        <v>0</v>
      </c>
      <c r="S134" s="65"/>
      <c r="T134" s="66">
        <f>AVERAGE(T135:T139)</f>
        <v>0</v>
      </c>
      <c r="U134" s="65"/>
      <c r="V134" s="66">
        <f>AVERAGE(V135:V139)</f>
        <v>0</v>
      </c>
      <c r="W134" s="10"/>
      <c r="X134" s="66">
        <f>AVERAGE(X135:X139)</f>
        <v>40</v>
      </c>
      <c r="Y134" s="65"/>
    </row>
    <row r="135" spans="1:25" ht="135" x14ac:dyDescent="0.25">
      <c r="A135" s="4" t="s">
        <v>704</v>
      </c>
      <c r="B135" s="4"/>
      <c r="C135" s="4"/>
      <c r="D135" s="4"/>
      <c r="E135" s="8" t="s">
        <v>703</v>
      </c>
      <c r="F135" s="7" t="s">
        <v>702</v>
      </c>
      <c r="G135" s="7" t="s">
        <v>701</v>
      </c>
      <c r="H135" s="7" t="s">
        <v>700</v>
      </c>
      <c r="I135" s="7" t="s">
        <v>699</v>
      </c>
      <c r="J135" s="63">
        <v>0</v>
      </c>
      <c r="K135" s="26"/>
      <c r="L135" s="40">
        <v>0</v>
      </c>
      <c r="M135" s="41"/>
      <c r="N135" s="40">
        <v>0</v>
      </c>
      <c r="O135" s="40"/>
      <c r="P135" s="40">
        <v>0</v>
      </c>
      <c r="Q135" s="40"/>
      <c r="R135" s="40">
        <v>0</v>
      </c>
      <c r="S135" s="40"/>
      <c r="T135" s="40">
        <v>0</v>
      </c>
      <c r="U135" s="40" t="s">
        <v>698</v>
      </c>
      <c r="V135" s="30">
        <v>0</v>
      </c>
      <c r="W135" s="98"/>
      <c r="X135" s="30">
        <v>50</v>
      </c>
      <c r="Y135" s="37" t="s">
        <v>697</v>
      </c>
    </row>
    <row r="136" spans="1:25" ht="105" x14ac:dyDescent="0.25">
      <c r="A136" s="4" t="s">
        <v>696</v>
      </c>
      <c r="B136" s="4"/>
      <c r="C136" s="4"/>
      <c r="D136" s="4"/>
      <c r="E136" s="8" t="s">
        <v>695</v>
      </c>
      <c r="F136" s="7" t="s">
        <v>694</v>
      </c>
      <c r="G136" s="7" t="s">
        <v>693</v>
      </c>
      <c r="H136" s="7" t="s">
        <v>692</v>
      </c>
      <c r="I136" s="7" t="s">
        <v>691</v>
      </c>
      <c r="J136" s="63"/>
      <c r="K136" s="85"/>
      <c r="L136" s="40"/>
      <c r="M136" s="41"/>
      <c r="N136" s="40"/>
      <c r="O136" s="40"/>
      <c r="P136" s="40"/>
      <c r="Q136" s="40"/>
      <c r="R136" s="40"/>
      <c r="S136" s="40"/>
      <c r="T136" s="40"/>
      <c r="U136" s="40"/>
      <c r="V136" s="30"/>
      <c r="W136" s="26"/>
      <c r="X136" s="30">
        <v>0</v>
      </c>
      <c r="Y136" s="40"/>
    </row>
    <row r="137" spans="1:25" ht="45" x14ac:dyDescent="0.25">
      <c r="A137" s="4" t="s">
        <v>690</v>
      </c>
      <c r="B137" s="4"/>
      <c r="C137" s="4"/>
      <c r="D137" s="4"/>
      <c r="E137" s="8" t="s">
        <v>689</v>
      </c>
      <c r="F137" s="7" t="s">
        <v>688</v>
      </c>
      <c r="G137" s="7" t="s">
        <v>687</v>
      </c>
      <c r="H137" s="7" t="s">
        <v>686</v>
      </c>
      <c r="I137" s="7" t="s">
        <v>685</v>
      </c>
      <c r="J137" s="63"/>
      <c r="K137" s="26"/>
      <c r="L137" s="40"/>
      <c r="M137" s="41"/>
      <c r="N137" s="40"/>
      <c r="O137" s="40"/>
      <c r="P137" s="40"/>
      <c r="Q137" s="40"/>
      <c r="R137" s="40"/>
      <c r="S137" s="40"/>
      <c r="T137" s="40"/>
      <c r="U137" s="40"/>
      <c r="V137" s="30"/>
      <c r="W137" s="26"/>
      <c r="X137" s="30">
        <v>100</v>
      </c>
      <c r="Y137" s="40"/>
    </row>
    <row r="138" spans="1:25" ht="180" x14ac:dyDescent="0.25">
      <c r="A138" s="4" t="s">
        <v>684</v>
      </c>
      <c r="B138" s="4"/>
      <c r="C138" s="4"/>
      <c r="D138" s="4"/>
      <c r="E138" s="8" t="s">
        <v>683</v>
      </c>
      <c r="F138" s="7" t="s">
        <v>682</v>
      </c>
      <c r="G138" s="7" t="s">
        <v>681</v>
      </c>
      <c r="H138" s="7" t="s">
        <v>680</v>
      </c>
      <c r="I138" s="7" t="s">
        <v>679</v>
      </c>
      <c r="J138" s="63"/>
      <c r="K138" s="26"/>
      <c r="L138" s="40"/>
      <c r="M138" s="41"/>
      <c r="N138" s="40"/>
      <c r="O138" s="40"/>
      <c r="P138" s="40"/>
      <c r="Q138" s="40"/>
      <c r="R138" s="40"/>
      <c r="S138" s="40"/>
      <c r="T138" s="40"/>
      <c r="U138" s="40"/>
      <c r="V138" s="30"/>
      <c r="W138" s="26"/>
      <c r="X138" s="30">
        <v>50</v>
      </c>
      <c r="Y138" s="40"/>
    </row>
    <row r="139" spans="1:25" ht="120" x14ac:dyDescent="0.25">
      <c r="A139" s="4" t="s">
        <v>678</v>
      </c>
      <c r="B139" s="4"/>
      <c r="C139" s="4"/>
      <c r="D139" s="4"/>
      <c r="E139" s="8" t="s">
        <v>677</v>
      </c>
      <c r="F139" s="7" t="s">
        <v>676</v>
      </c>
      <c r="G139" s="7" t="s">
        <v>675</v>
      </c>
      <c r="H139" s="7" t="s">
        <v>674</v>
      </c>
      <c r="I139" s="7" t="s">
        <v>673</v>
      </c>
      <c r="J139" s="63"/>
      <c r="K139" s="26"/>
      <c r="L139" s="40"/>
      <c r="M139" s="41"/>
      <c r="N139" s="40"/>
      <c r="O139" s="40"/>
      <c r="P139" s="40"/>
      <c r="Q139" s="40"/>
      <c r="R139" s="40"/>
      <c r="S139" s="40"/>
      <c r="T139" s="40"/>
      <c r="U139" s="40"/>
      <c r="V139" s="30"/>
      <c r="W139" s="26"/>
      <c r="X139" s="30">
        <v>0</v>
      </c>
      <c r="Y139" s="40"/>
    </row>
    <row r="140" spans="1:25" s="79" customFormat="1" ht="138" customHeight="1" x14ac:dyDescent="0.25">
      <c r="A140" s="19"/>
      <c r="B140" s="19"/>
      <c r="C140" s="20" t="s">
        <v>672</v>
      </c>
      <c r="D140" s="19"/>
      <c r="E140" s="59"/>
      <c r="F140" s="58" t="s">
        <v>671</v>
      </c>
      <c r="G140" s="57"/>
      <c r="H140" s="57"/>
      <c r="I140" s="57"/>
      <c r="J140" s="46">
        <f>AVERAGE(J141:J145)</f>
        <v>90</v>
      </c>
      <c r="K140" s="17"/>
      <c r="L140" s="46">
        <f>AVERAGE(L141:L145)</f>
        <v>90</v>
      </c>
      <c r="M140" s="48"/>
      <c r="N140" s="46">
        <f>AVERAGE(N141:N145)</f>
        <v>90</v>
      </c>
      <c r="O140" s="47"/>
      <c r="P140" s="46">
        <f>AVERAGE(P141:P145)</f>
        <v>90</v>
      </c>
      <c r="Q140" s="47"/>
      <c r="R140" s="46">
        <f>AVERAGE(R141:R145)</f>
        <v>90</v>
      </c>
      <c r="S140" s="47"/>
      <c r="T140" s="46">
        <f>AVERAGE(T141:T145)</f>
        <v>90</v>
      </c>
      <c r="U140" s="47"/>
      <c r="V140" s="46">
        <f>AVERAGE(V141:V145)</f>
        <v>90</v>
      </c>
      <c r="W140" s="17"/>
      <c r="X140" s="46">
        <f>AVERAGE(X141:X145)</f>
        <v>90</v>
      </c>
      <c r="Y140" s="47"/>
    </row>
    <row r="141" spans="1:25" ht="135" x14ac:dyDescent="0.25">
      <c r="A141" s="4">
        <v>75</v>
      </c>
      <c r="B141" s="4"/>
      <c r="C141" s="4"/>
      <c r="D141" s="8" t="s">
        <v>670</v>
      </c>
      <c r="E141" s="8"/>
      <c r="F141" s="7" t="s">
        <v>669</v>
      </c>
      <c r="G141" s="7" t="s">
        <v>668</v>
      </c>
      <c r="H141" s="7" t="s">
        <v>667</v>
      </c>
      <c r="I141" s="7" t="s">
        <v>666</v>
      </c>
      <c r="J141" s="63">
        <v>50</v>
      </c>
      <c r="K141" s="26" t="s">
        <v>665</v>
      </c>
      <c r="L141" s="63">
        <v>50</v>
      </c>
      <c r="M141" s="41"/>
      <c r="N141" s="63">
        <v>50</v>
      </c>
      <c r="O141" s="40"/>
      <c r="P141" s="63">
        <v>50</v>
      </c>
      <c r="Q141" s="40"/>
      <c r="R141" s="63">
        <v>50</v>
      </c>
      <c r="S141" s="40"/>
      <c r="T141" s="63">
        <v>50</v>
      </c>
      <c r="U141" s="40"/>
      <c r="V141" s="63">
        <v>50</v>
      </c>
      <c r="W141" s="26"/>
      <c r="X141" s="63">
        <v>50</v>
      </c>
      <c r="Y141" s="40"/>
    </row>
    <row r="142" spans="1:25" ht="180" x14ac:dyDescent="0.25">
      <c r="A142" s="4">
        <v>76</v>
      </c>
      <c r="B142" s="4"/>
      <c r="C142" s="4"/>
      <c r="D142" s="8" t="s">
        <v>664</v>
      </c>
      <c r="E142" s="8"/>
      <c r="F142" s="7" t="s">
        <v>663</v>
      </c>
      <c r="G142" s="7" t="s">
        <v>662</v>
      </c>
      <c r="H142" s="7" t="s">
        <v>661</v>
      </c>
      <c r="I142" s="7" t="s">
        <v>649</v>
      </c>
      <c r="J142" s="63">
        <v>100</v>
      </c>
      <c r="K142" s="26"/>
      <c r="L142" s="63">
        <v>100</v>
      </c>
      <c r="M142" s="41"/>
      <c r="N142" s="63">
        <v>100</v>
      </c>
      <c r="O142" s="40"/>
      <c r="P142" s="63">
        <v>100</v>
      </c>
      <c r="Q142" s="40"/>
      <c r="R142" s="63">
        <v>100</v>
      </c>
      <c r="S142" s="40"/>
      <c r="T142" s="63">
        <v>100</v>
      </c>
      <c r="U142" s="40"/>
      <c r="V142" s="63">
        <v>100</v>
      </c>
      <c r="W142" s="97"/>
      <c r="X142" s="63">
        <v>100</v>
      </c>
      <c r="Y142" s="96"/>
    </row>
    <row r="143" spans="1:25" ht="180" x14ac:dyDescent="0.25">
      <c r="A143" s="4">
        <v>77</v>
      </c>
      <c r="B143" s="4"/>
      <c r="C143" s="4"/>
      <c r="D143" s="8" t="s">
        <v>660</v>
      </c>
      <c r="E143" s="8"/>
      <c r="F143" s="7" t="s">
        <v>659</v>
      </c>
      <c r="G143" s="7" t="s">
        <v>658</v>
      </c>
      <c r="H143" s="7" t="s">
        <v>657</v>
      </c>
      <c r="I143" s="7" t="s">
        <v>649</v>
      </c>
      <c r="J143" s="63">
        <v>100</v>
      </c>
      <c r="K143" s="21" t="s">
        <v>656</v>
      </c>
      <c r="L143" s="63">
        <v>100</v>
      </c>
      <c r="M143" s="41"/>
      <c r="N143" s="63">
        <v>100</v>
      </c>
      <c r="O143" s="40"/>
      <c r="P143" s="63">
        <v>100</v>
      </c>
      <c r="Q143" s="40"/>
      <c r="R143" s="63">
        <v>100</v>
      </c>
      <c r="S143" s="40"/>
      <c r="T143" s="63">
        <v>100</v>
      </c>
      <c r="U143" s="40"/>
      <c r="V143" s="63">
        <v>100</v>
      </c>
      <c r="W143" s="26"/>
      <c r="X143" s="63">
        <v>100</v>
      </c>
      <c r="Y143" s="40"/>
    </row>
    <row r="144" spans="1:25" ht="180" x14ac:dyDescent="0.25">
      <c r="A144" s="4">
        <v>78</v>
      </c>
      <c r="B144" s="4"/>
      <c r="C144" s="4"/>
      <c r="D144" s="8" t="s">
        <v>655</v>
      </c>
      <c r="E144" s="8"/>
      <c r="F144" s="7" t="s">
        <v>654</v>
      </c>
      <c r="G144" s="7" t="s">
        <v>651</v>
      </c>
      <c r="H144" s="7" t="s">
        <v>650</v>
      </c>
      <c r="I144" s="7" t="s">
        <v>649</v>
      </c>
      <c r="J144" s="63">
        <v>100</v>
      </c>
      <c r="K144" s="26"/>
      <c r="L144" s="63">
        <v>100</v>
      </c>
      <c r="M144" s="41"/>
      <c r="N144" s="63">
        <v>100</v>
      </c>
      <c r="O144" s="40"/>
      <c r="P144" s="63">
        <v>100</v>
      </c>
      <c r="Q144" s="40"/>
      <c r="R144" s="63">
        <v>100</v>
      </c>
      <c r="S144" s="40"/>
      <c r="T144" s="63">
        <v>100</v>
      </c>
      <c r="U144" s="40"/>
      <c r="V144" s="63">
        <v>100</v>
      </c>
      <c r="W144" s="26"/>
      <c r="X144" s="63">
        <v>100</v>
      </c>
      <c r="Y144" s="40"/>
    </row>
    <row r="145" spans="1:25" ht="180" x14ac:dyDescent="0.25">
      <c r="A145" s="4">
        <v>79</v>
      </c>
      <c r="B145" s="4"/>
      <c r="C145" s="4"/>
      <c r="D145" s="8" t="s">
        <v>653</v>
      </c>
      <c r="E145" s="8"/>
      <c r="F145" s="7" t="s">
        <v>652</v>
      </c>
      <c r="G145" s="7" t="s">
        <v>651</v>
      </c>
      <c r="H145" s="7" t="s">
        <v>650</v>
      </c>
      <c r="I145" s="7" t="s">
        <v>649</v>
      </c>
      <c r="J145" s="63">
        <v>100</v>
      </c>
      <c r="K145" s="26"/>
      <c r="L145" s="40">
        <v>100</v>
      </c>
      <c r="M145" s="41"/>
      <c r="N145" s="40">
        <v>100</v>
      </c>
      <c r="O145" s="40"/>
      <c r="P145" s="40">
        <v>100</v>
      </c>
      <c r="Q145" s="40"/>
      <c r="R145" s="40">
        <v>100</v>
      </c>
      <c r="S145" s="40"/>
      <c r="T145" s="40">
        <v>100</v>
      </c>
      <c r="U145" s="40"/>
      <c r="V145" s="40">
        <v>100</v>
      </c>
      <c r="W145" s="26"/>
      <c r="X145" s="40">
        <v>100</v>
      </c>
      <c r="Y145" s="40"/>
    </row>
    <row r="146" spans="1:25" s="45" customFormat="1" ht="60" x14ac:dyDescent="0.25">
      <c r="A146" s="19"/>
      <c r="B146" s="20" t="s">
        <v>648</v>
      </c>
      <c r="C146" s="19"/>
      <c r="D146" s="19"/>
      <c r="E146" s="19"/>
      <c r="F146" s="19" t="s">
        <v>647</v>
      </c>
      <c r="G146" s="95"/>
      <c r="H146" s="95"/>
      <c r="I146" s="95"/>
      <c r="J146" s="46">
        <f>AVERAGE(J147,J152,J163,J172)</f>
        <v>85.9375</v>
      </c>
      <c r="K146" s="47"/>
      <c r="L146" s="46">
        <f>AVERAGE(L147,L152,L163,L172)</f>
        <v>85.9375</v>
      </c>
      <c r="M146" s="47"/>
      <c r="N146" s="46">
        <f>AVERAGE(N147,N152,N163,N172)</f>
        <v>85.9375</v>
      </c>
      <c r="O146" s="47"/>
      <c r="P146" s="46">
        <f>AVERAGE(P147,P152,P163,P172)</f>
        <v>79.6875</v>
      </c>
      <c r="Q146" s="47"/>
      <c r="R146" s="46">
        <f>AVERAGE(R147,R152,R163,R172)</f>
        <v>79.6875</v>
      </c>
      <c r="S146" s="47"/>
      <c r="T146" s="46">
        <f>AVERAGE(T147,T152,T163,T172)</f>
        <v>79.6875</v>
      </c>
      <c r="U146" s="47"/>
      <c r="V146" s="46">
        <f>AVERAGE(V147,V152,V163,V172)</f>
        <v>79.6875</v>
      </c>
      <c r="W146" s="17"/>
      <c r="X146" s="46">
        <f>AVERAGE(X147,X152,X163,X172)</f>
        <v>79.6875</v>
      </c>
      <c r="Y146" s="47"/>
    </row>
    <row r="147" spans="1:25" s="45" customFormat="1" ht="45" x14ac:dyDescent="0.25">
      <c r="A147" s="19"/>
      <c r="B147" s="19"/>
      <c r="C147" s="20" t="s">
        <v>646</v>
      </c>
      <c r="D147" s="19"/>
      <c r="E147" s="19"/>
      <c r="F147" s="19" t="s">
        <v>645</v>
      </c>
      <c r="G147" s="94"/>
      <c r="H147" s="94"/>
      <c r="I147" s="94"/>
      <c r="J147" s="46">
        <f>AVERAGE(J148:J151)</f>
        <v>62.5</v>
      </c>
      <c r="K147" s="47"/>
      <c r="L147" s="46">
        <f>AVERAGE(L148:L151)</f>
        <v>62.5</v>
      </c>
      <c r="M147" s="47"/>
      <c r="N147" s="46">
        <f>AVERAGE(N148:N151)</f>
        <v>62.5</v>
      </c>
      <c r="O147" s="47"/>
      <c r="P147" s="46">
        <f>AVERAGE(P148:P151)</f>
        <v>37.5</v>
      </c>
      <c r="Q147" s="47"/>
      <c r="R147" s="46">
        <f>AVERAGE(R148:R151)</f>
        <v>37.5</v>
      </c>
      <c r="S147" s="47"/>
      <c r="T147" s="46">
        <f>AVERAGE(T148:T151)</f>
        <v>37.5</v>
      </c>
      <c r="U147" s="47"/>
      <c r="V147" s="46">
        <f>AVERAGE(V148:V151)</f>
        <v>37.5</v>
      </c>
      <c r="W147" s="17"/>
      <c r="X147" s="46">
        <f>AVERAGE(X148:X151)</f>
        <v>37.5</v>
      </c>
      <c r="Y147" s="47"/>
    </row>
    <row r="148" spans="1:25" ht="150" x14ac:dyDescent="0.25">
      <c r="A148" s="4">
        <v>80</v>
      </c>
      <c r="B148" s="4"/>
      <c r="C148" s="4"/>
      <c r="D148" s="8" t="s">
        <v>644</v>
      </c>
      <c r="E148" s="8"/>
      <c r="F148" s="7" t="s">
        <v>643</v>
      </c>
      <c r="G148" s="7" t="s">
        <v>578</v>
      </c>
      <c r="H148" s="7" t="s">
        <v>577</v>
      </c>
      <c r="I148" s="7" t="s">
        <v>579</v>
      </c>
      <c r="J148" s="60">
        <v>50</v>
      </c>
      <c r="K148" s="92" t="s">
        <v>642</v>
      </c>
      <c r="L148" s="30">
        <v>50</v>
      </c>
      <c r="M148" s="31"/>
      <c r="N148" s="30">
        <v>50</v>
      </c>
      <c r="O148" s="30"/>
      <c r="P148" s="30">
        <v>50</v>
      </c>
      <c r="Q148" s="30"/>
      <c r="R148" s="30">
        <v>50</v>
      </c>
      <c r="S148" s="30"/>
      <c r="T148" s="30">
        <v>50</v>
      </c>
      <c r="U148" s="30"/>
      <c r="V148" s="30">
        <v>50</v>
      </c>
      <c r="W148" s="5"/>
      <c r="X148" s="30">
        <v>50</v>
      </c>
      <c r="Y148" s="30"/>
    </row>
    <row r="149" spans="1:25" ht="330" x14ac:dyDescent="0.25">
      <c r="A149" s="4">
        <v>81</v>
      </c>
      <c r="B149" s="4"/>
      <c r="C149" s="4"/>
      <c r="D149" s="8" t="s">
        <v>641</v>
      </c>
      <c r="E149" s="8"/>
      <c r="F149" s="7" t="s">
        <v>640</v>
      </c>
      <c r="G149" s="7" t="s">
        <v>639</v>
      </c>
      <c r="H149" s="7" t="s">
        <v>638</v>
      </c>
      <c r="I149" s="7" t="s">
        <v>637</v>
      </c>
      <c r="J149" s="30">
        <v>100</v>
      </c>
      <c r="K149" s="5" t="s">
        <v>636</v>
      </c>
      <c r="L149" s="30">
        <v>100</v>
      </c>
      <c r="N149" s="30">
        <v>100</v>
      </c>
      <c r="O149" s="5" t="s">
        <v>636</v>
      </c>
      <c r="P149" s="30">
        <v>0</v>
      </c>
      <c r="Q149" s="21" t="s">
        <v>635</v>
      </c>
      <c r="R149" s="30">
        <v>0</v>
      </c>
      <c r="S149" s="30"/>
      <c r="T149" s="30">
        <v>0</v>
      </c>
      <c r="U149" s="30"/>
      <c r="V149" s="30">
        <v>0</v>
      </c>
      <c r="W149" s="5"/>
      <c r="X149" s="30">
        <v>0</v>
      </c>
      <c r="Y149" s="30"/>
    </row>
    <row r="150" spans="1:25" ht="150" x14ac:dyDescent="0.25">
      <c r="A150" s="4">
        <v>82</v>
      </c>
      <c r="B150" s="4"/>
      <c r="C150" s="4"/>
      <c r="D150" s="8" t="s">
        <v>634</v>
      </c>
      <c r="E150" s="8"/>
      <c r="F150" s="7" t="s">
        <v>633</v>
      </c>
      <c r="G150" s="7" t="s">
        <v>632</v>
      </c>
      <c r="H150" s="7" t="s">
        <v>631</v>
      </c>
      <c r="I150" s="7" t="s">
        <v>309</v>
      </c>
      <c r="J150" s="60">
        <v>50</v>
      </c>
      <c r="K150" s="92" t="s">
        <v>630</v>
      </c>
      <c r="L150" s="30">
        <v>50</v>
      </c>
      <c r="M150" s="31"/>
      <c r="N150" s="30">
        <v>50</v>
      </c>
      <c r="O150" s="30"/>
      <c r="P150" s="30">
        <v>50</v>
      </c>
      <c r="Q150" s="30"/>
      <c r="R150" s="30">
        <v>50</v>
      </c>
      <c r="S150" s="30"/>
      <c r="T150" s="30">
        <v>50</v>
      </c>
      <c r="U150" s="30"/>
      <c r="V150" s="30">
        <v>50</v>
      </c>
      <c r="W150" s="5"/>
      <c r="X150" s="30">
        <v>50</v>
      </c>
      <c r="Y150" s="30"/>
    </row>
    <row r="151" spans="1:25" ht="60" x14ac:dyDescent="0.25">
      <c r="A151" s="4">
        <v>83</v>
      </c>
      <c r="B151" s="4"/>
      <c r="C151" s="4"/>
      <c r="D151" s="8" t="s">
        <v>517</v>
      </c>
      <c r="E151" s="8"/>
      <c r="F151" s="7" t="s">
        <v>629</v>
      </c>
      <c r="G151" s="7" t="s">
        <v>515</v>
      </c>
      <c r="H151" s="7" t="s">
        <v>628</v>
      </c>
      <c r="I151" s="7" t="s">
        <v>627</v>
      </c>
      <c r="J151" s="60">
        <v>50</v>
      </c>
      <c r="K151" s="5"/>
      <c r="L151" s="30">
        <v>50</v>
      </c>
      <c r="M151" s="31"/>
      <c r="N151" s="30">
        <v>50</v>
      </c>
      <c r="O151" s="30"/>
      <c r="P151" s="30">
        <v>50</v>
      </c>
      <c r="Q151" s="30"/>
      <c r="R151" s="30">
        <v>50</v>
      </c>
      <c r="S151" s="30"/>
      <c r="T151" s="30">
        <v>50</v>
      </c>
      <c r="U151" s="30"/>
      <c r="V151" s="30">
        <v>50</v>
      </c>
      <c r="W151" s="5"/>
      <c r="X151" s="30">
        <v>50</v>
      </c>
      <c r="Y151" s="30"/>
    </row>
    <row r="152" spans="1:25" s="45" customFormat="1" ht="99.75" customHeight="1" x14ac:dyDescent="0.25">
      <c r="A152" s="19"/>
      <c r="B152" s="19"/>
      <c r="C152" s="20" t="s">
        <v>626</v>
      </c>
      <c r="D152" s="19"/>
      <c r="E152" s="59"/>
      <c r="F152" s="58" t="s">
        <v>625</v>
      </c>
      <c r="G152" s="57"/>
      <c r="H152" s="57"/>
      <c r="I152" s="57"/>
      <c r="J152" s="46">
        <f>AVERAGE(J153,J161:J162)</f>
        <v>100</v>
      </c>
      <c r="K152" s="17"/>
      <c r="L152" s="46">
        <f>AVERAGE(L153,L161:L162)</f>
        <v>100</v>
      </c>
      <c r="M152" s="48"/>
      <c r="N152" s="46">
        <f>AVERAGE(N153,N161:N162)</f>
        <v>100</v>
      </c>
      <c r="O152" s="47"/>
      <c r="P152" s="46">
        <f>AVERAGE(P153,P161:P162)</f>
        <v>100</v>
      </c>
      <c r="Q152" s="47"/>
      <c r="R152" s="46">
        <f>AVERAGE(R153,R161:R162)</f>
        <v>100</v>
      </c>
      <c r="S152" s="47"/>
      <c r="T152" s="46">
        <f>AVERAGE(T153,T161:T162)</f>
        <v>100</v>
      </c>
      <c r="U152" s="47"/>
      <c r="V152" s="46">
        <f>AVERAGE(V153,V161:V162)</f>
        <v>100</v>
      </c>
      <c r="W152" s="17"/>
      <c r="X152" s="46">
        <f>AVERAGE(X153,X161:X162)</f>
        <v>100</v>
      </c>
      <c r="Y152" s="47"/>
    </row>
    <row r="153" spans="1:25" s="64" customFormat="1" ht="99.75" customHeight="1" x14ac:dyDescent="0.25">
      <c r="A153" s="15">
        <v>84</v>
      </c>
      <c r="B153" s="15"/>
      <c r="C153" s="14"/>
      <c r="D153" s="68" t="s">
        <v>624</v>
      </c>
      <c r="E153" s="68"/>
      <c r="F153" s="22" t="s">
        <v>484</v>
      </c>
      <c r="G153" s="12"/>
      <c r="H153" s="12"/>
      <c r="I153" s="12"/>
      <c r="J153" s="66">
        <f>AVERAGE(J154:J160)</f>
        <v>100</v>
      </c>
      <c r="K153" s="10"/>
      <c r="L153" s="66">
        <f>AVERAGE(L154:L160)</f>
        <v>100</v>
      </c>
      <c r="M153" s="67"/>
      <c r="N153" s="66">
        <f>AVERAGE(N154:N160)</f>
        <v>100</v>
      </c>
      <c r="O153" s="65"/>
      <c r="P153" s="66">
        <f>AVERAGE(P154:P160)</f>
        <v>100</v>
      </c>
      <c r="Q153" s="65"/>
      <c r="R153" s="66">
        <f>AVERAGE(R154:R160)</f>
        <v>100</v>
      </c>
      <c r="S153" s="65"/>
      <c r="T153" s="66">
        <f>AVERAGE(T154:T160)</f>
        <v>100</v>
      </c>
      <c r="U153" s="65"/>
      <c r="V153" s="66">
        <f>AVERAGE(V154:V160)</f>
        <v>100</v>
      </c>
      <c r="W153" s="10"/>
      <c r="X153" s="66">
        <f>AVERAGE(X154:X160)</f>
        <v>100</v>
      </c>
      <c r="Y153" s="65"/>
    </row>
    <row r="154" spans="1:25" ht="90" x14ac:dyDescent="0.25">
      <c r="A154" s="4" t="s">
        <v>623</v>
      </c>
      <c r="B154" s="4"/>
      <c r="C154" s="4"/>
      <c r="D154" s="4"/>
      <c r="E154" s="8" t="s">
        <v>622</v>
      </c>
      <c r="F154" s="7" t="s">
        <v>621</v>
      </c>
      <c r="G154" s="7" t="s">
        <v>610</v>
      </c>
      <c r="H154" s="7" t="s">
        <v>620</v>
      </c>
      <c r="I154" s="7" t="s">
        <v>619</v>
      </c>
      <c r="J154" s="60">
        <v>100</v>
      </c>
      <c r="K154" s="5"/>
      <c r="L154" s="30">
        <v>100</v>
      </c>
      <c r="M154" s="31"/>
      <c r="N154" s="30">
        <v>100</v>
      </c>
      <c r="O154" s="30"/>
      <c r="P154" s="30">
        <v>100</v>
      </c>
      <c r="Q154" s="30"/>
      <c r="R154" s="30">
        <v>100</v>
      </c>
      <c r="S154" s="30"/>
      <c r="T154" s="30">
        <v>100</v>
      </c>
      <c r="U154" s="30"/>
      <c r="V154" s="30">
        <v>100</v>
      </c>
      <c r="W154" s="26"/>
      <c r="X154" s="30">
        <v>100</v>
      </c>
      <c r="Y154" s="30"/>
    </row>
    <row r="155" spans="1:25" ht="90" x14ac:dyDescent="0.25">
      <c r="A155" s="4" t="s">
        <v>618</v>
      </c>
      <c r="B155" s="4"/>
      <c r="C155" s="4"/>
      <c r="D155" s="4"/>
      <c r="E155" s="8" t="s">
        <v>617</v>
      </c>
      <c r="F155" s="7" t="s">
        <v>616</v>
      </c>
      <c r="G155" s="7" t="s">
        <v>615</v>
      </c>
      <c r="H155" s="7" t="s">
        <v>479</v>
      </c>
      <c r="I155" s="7" t="s">
        <v>614</v>
      </c>
      <c r="J155" s="60"/>
      <c r="K155" s="5"/>
      <c r="L155" s="30"/>
      <c r="M155" s="31"/>
      <c r="N155" s="30"/>
      <c r="O155" s="30"/>
      <c r="P155" s="30"/>
      <c r="Q155" s="30"/>
      <c r="R155" s="30"/>
      <c r="S155" s="30"/>
      <c r="T155" s="30"/>
      <c r="U155" s="30"/>
      <c r="V155" s="30"/>
      <c r="W155" s="26"/>
      <c r="X155" s="30"/>
      <c r="Y155" s="30"/>
    </row>
    <row r="156" spans="1:25" ht="60" x14ac:dyDescent="0.25">
      <c r="A156" s="4" t="s">
        <v>613</v>
      </c>
      <c r="B156" s="4"/>
      <c r="C156" s="4"/>
      <c r="D156" s="4"/>
      <c r="E156" s="8" t="s">
        <v>612</v>
      </c>
      <c r="F156" s="7" t="s">
        <v>611</v>
      </c>
      <c r="G156" s="7" t="s">
        <v>610</v>
      </c>
      <c r="H156" s="7" t="s">
        <v>609</v>
      </c>
      <c r="I156" s="7" t="s">
        <v>608</v>
      </c>
      <c r="J156" s="60">
        <v>100</v>
      </c>
      <c r="K156" s="5"/>
      <c r="L156" s="30">
        <v>100</v>
      </c>
      <c r="M156" s="31"/>
      <c r="N156" s="30">
        <v>100</v>
      </c>
      <c r="O156" s="30"/>
      <c r="P156" s="30">
        <v>100</v>
      </c>
      <c r="Q156" s="30"/>
      <c r="R156" s="30">
        <v>100</v>
      </c>
      <c r="S156" s="30"/>
      <c r="T156" s="30">
        <v>100</v>
      </c>
      <c r="U156" s="30"/>
      <c r="V156" s="30">
        <v>100</v>
      </c>
      <c r="W156" s="26"/>
      <c r="X156" s="30">
        <v>100</v>
      </c>
      <c r="Y156" s="30"/>
    </row>
    <row r="157" spans="1:25" ht="120" x14ac:dyDescent="0.25">
      <c r="A157" s="4" t="s">
        <v>607</v>
      </c>
      <c r="B157" s="4"/>
      <c r="C157" s="4"/>
      <c r="D157" s="4"/>
      <c r="E157" s="8" t="s">
        <v>606</v>
      </c>
      <c r="F157" s="7" t="s">
        <v>605</v>
      </c>
      <c r="G157" s="7" t="s">
        <v>452</v>
      </c>
      <c r="H157" s="7" t="s">
        <v>451</v>
      </c>
      <c r="I157" s="7" t="s">
        <v>216</v>
      </c>
      <c r="J157" s="60"/>
      <c r="K157" s="5"/>
      <c r="L157" s="30"/>
      <c r="M157" s="31"/>
      <c r="N157" s="30"/>
      <c r="O157" s="30"/>
      <c r="P157" s="30"/>
      <c r="Q157" s="30"/>
      <c r="R157" s="30"/>
      <c r="S157" s="30"/>
      <c r="T157" s="30"/>
      <c r="U157" s="30"/>
      <c r="V157" s="30"/>
      <c r="W157" s="26"/>
      <c r="X157" s="30"/>
      <c r="Y157" s="30"/>
    </row>
    <row r="158" spans="1:25" ht="75" x14ac:dyDescent="0.25">
      <c r="A158" s="4" t="s">
        <v>604</v>
      </c>
      <c r="B158" s="4"/>
      <c r="C158" s="4"/>
      <c r="D158" s="4"/>
      <c r="E158" s="8" t="s">
        <v>603</v>
      </c>
      <c r="F158" s="7" t="s">
        <v>447</v>
      </c>
      <c r="G158" s="7" t="s">
        <v>446</v>
      </c>
      <c r="H158" s="7" t="s">
        <v>445</v>
      </c>
      <c r="I158" s="7" t="s">
        <v>444</v>
      </c>
      <c r="J158" s="60"/>
      <c r="K158" s="5"/>
      <c r="L158" s="30"/>
      <c r="M158" s="31"/>
      <c r="N158" s="30"/>
      <c r="O158" s="30"/>
      <c r="P158" s="30"/>
      <c r="Q158" s="30"/>
      <c r="R158" s="30"/>
      <c r="S158" s="30"/>
      <c r="T158" s="30"/>
      <c r="U158" s="30"/>
      <c r="V158" s="30"/>
      <c r="W158" s="5"/>
      <c r="X158" s="30"/>
      <c r="Y158" s="30"/>
    </row>
    <row r="159" spans="1:25" ht="90" x14ac:dyDescent="0.25">
      <c r="A159" s="4" t="s">
        <v>602</v>
      </c>
      <c r="B159" s="4"/>
      <c r="C159" s="4"/>
      <c r="D159" s="4"/>
      <c r="E159" s="8" t="s">
        <v>601</v>
      </c>
      <c r="F159" s="7" t="s">
        <v>600</v>
      </c>
      <c r="G159" s="7" t="s">
        <v>227</v>
      </c>
      <c r="H159" s="7" t="s">
        <v>261</v>
      </c>
      <c r="I159" s="7" t="s">
        <v>439</v>
      </c>
      <c r="J159" s="60"/>
      <c r="K159" s="5"/>
      <c r="L159" s="30"/>
      <c r="M159" s="31"/>
      <c r="N159" s="30"/>
      <c r="O159" s="30"/>
      <c r="P159" s="30"/>
      <c r="Q159" s="30"/>
      <c r="R159" s="30"/>
      <c r="S159" s="30"/>
      <c r="T159" s="30"/>
      <c r="U159" s="30"/>
      <c r="V159" s="30"/>
      <c r="W159" s="26"/>
      <c r="X159" s="30"/>
      <c r="Y159" s="30"/>
    </row>
    <row r="160" spans="1:25" ht="45" x14ac:dyDescent="0.25">
      <c r="A160" s="4" t="s">
        <v>599</v>
      </c>
      <c r="B160" s="4"/>
      <c r="C160" s="4"/>
      <c r="D160" s="4"/>
      <c r="E160" s="8" t="s">
        <v>598</v>
      </c>
      <c r="F160" s="7" t="s">
        <v>436</v>
      </c>
      <c r="G160" s="7" t="s">
        <v>435</v>
      </c>
      <c r="H160" s="7" t="s">
        <v>434</v>
      </c>
      <c r="I160" s="7" t="s">
        <v>433</v>
      </c>
      <c r="J160" s="60"/>
      <c r="K160" s="5"/>
      <c r="L160" s="30"/>
      <c r="M160" s="31"/>
      <c r="N160" s="30"/>
      <c r="O160" s="30"/>
      <c r="P160" s="30"/>
      <c r="Q160" s="30"/>
      <c r="R160" s="30"/>
      <c r="S160" s="30"/>
      <c r="T160" s="30"/>
      <c r="U160" s="30"/>
      <c r="V160" s="30"/>
      <c r="W160" s="26"/>
      <c r="X160" s="30"/>
      <c r="Y160" s="30"/>
    </row>
    <row r="161" spans="1:25" ht="90" x14ac:dyDescent="0.25">
      <c r="A161" s="4">
        <v>85</v>
      </c>
      <c r="B161" s="4"/>
      <c r="C161" s="4"/>
      <c r="D161" s="8" t="s">
        <v>597</v>
      </c>
      <c r="E161" s="8"/>
      <c r="F161" s="7" t="s">
        <v>596</v>
      </c>
      <c r="G161" s="7" t="s">
        <v>595</v>
      </c>
      <c r="H161" s="7" t="s">
        <v>594</v>
      </c>
      <c r="I161" s="7" t="s">
        <v>593</v>
      </c>
      <c r="J161" s="60">
        <v>100</v>
      </c>
      <c r="K161" s="93" t="s">
        <v>592</v>
      </c>
      <c r="L161" s="60">
        <v>100</v>
      </c>
      <c r="M161" s="31"/>
      <c r="N161" s="60">
        <v>100</v>
      </c>
      <c r="O161" s="30"/>
      <c r="P161" s="60">
        <v>100</v>
      </c>
      <c r="Q161" s="30"/>
      <c r="R161" s="60">
        <v>100</v>
      </c>
      <c r="S161" s="5"/>
      <c r="T161" s="60">
        <v>100</v>
      </c>
      <c r="U161" s="5"/>
      <c r="V161" s="60">
        <v>100</v>
      </c>
      <c r="W161" s="5"/>
      <c r="X161" s="60">
        <v>100</v>
      </c>
      <c r="Y161" s="30"/>
    </row>
    <row r="162" spans="1:25" ht="75" x14ac:dyDescent="0.25">
      <c r="A162" s="4">
        <v>86</v>
      </c>
      <c r="B162" s="4"/>
      <c r="C162" s="4"/>
      <c r="D162" s="8" t="s">
        <v>413</v>
      </c>
      <c r="E162" s="8"/>
      <c r="F162" s="7" t="s">
        <v>591</v>
      </c>
      <c r="G162" s="7" t="s">
        <v>411</v>
      </c>
      <c r="H162" s="7" t="s">
        <v>590</v>
      </c>
      <c r="I162" s="7" t="s">
        <v>589</v>
      </c>
      <c r="J162" s="63">
        <v>100</v>
      </c>
      <c r="K162" s="5" t="s">
        <v>588</v>
      </c>
      <c r="L162" s="63">
        <v>100</v>
      </c>
      <c r="M162" s="41" t="s">
        <v>587</v>
      </c>
      <c r="N162" s="63">
        <v>100</v>
      </c>
      <c r="O162" s="40"/>
      <c r="P162" s="63">
        <v>100</v>
      </c>
      <c r="Q162" s="5"/>
      <c r="R162" s="63">
        <v>100</v>
      </c>
      <c r="S162" s="26"/>
      <c r="T162" s="63">
        <v>100</v>
      </c>
      <c r="U162" s="26"/>
      <c r="V162" s="63">
        <v>100</v>
      </c>
      <c r="W162" s="5"/>
      <c r="X162" s="63">
        <v>100</v>
      </c>
      <c r="Y162" s="30"/>
    </row>
    <row r="163" spans="1:25" s="79" customFormat="1" ht="95.25" customHeight="1" x14ac:dyDescent="0.25">
      <c r="A163" s="19"/>
      <c r="B163" s="19"/>
      <c r="C163" s="20" t="s">
        <v>586</v>
      </c>
      <c r="D163" s="19"/>
      <c r="E163" s="59"/>
      <c r="F163" s="58" t="s">
        <v>585</v>
      </c>
      <c r="G163" s="57"/>
      <c r="H163" s="57"/>
      <c r="I163" s="57"/>
      <c r="J163" s="46">
        <f>AVERAGE(J164:J171)</f>
        <v>81.25</v>
      </c>
      <c r="K163" s="17"/>
      <c r="L163" s="46">
        <f>AVERAGE(L164:L171)</f>
        <v>81.25</v>
      </c>
      <c r="M163" s="17"/>
      <c r="N163" s="46">
        <f>AVERAGE(N164:N171)</f>
        <v>81.25</v>
      </c>
      <c r="O163" s="17"/>
      <c r="P163" s="46">
        <f>AVERAGE(P164:P171)</f>
        <v>81.25</v>
      </c>
      <c r="Q163" s="17"/>
      <c r="R163" s="46">
        <f>AVERAGE(R164:R171)</f>
        <v>81.25</v>
      </c>
      <c r="S163" s="17"/>
      <c r="T163" s="46">
        <f>AVERAGE(T164:T171)</f>
        <v>81.25</v>
      </c>
      <c r="U163" s="17"/>
      <c r="V163" s="46">
        <f>AVERAGE(V164:V171)</f>
        <v>81.25</v>
      </c>
      <c r="W163" s="17"/>
      <c r="X163" s="46">
        <f>AVERAGE(X164:X171)</f>
        <v>81.25</v>
      </c>
      <c r="Y163" s="17"/>
    </row>
    <row r="164" spans="1:25" ht="90" x14ac:dyDescent="0.25">
      <c r="A164" s="4">
        <v>87</v>
      </c>
      <c r="B164" s="4"/>
      <c r="C164" s="4"/>
      <c r="D164" s="8" t="s">
        <v>584</v>
      </c>
      <c r="E164" s="8"/>
      <c r="F164" s="7" t="s">
        <v>403</v>
      </c>
      <c r="G164" s="7" t="s">
        <v>583</v>
      </c>
      <c r="H164" s="7" t="s">
        <v>401</v>
      </c>
      <c r="I164" s="7" t="s">
        <v>400</v>
      </c>
      <c r="J164" s="60">
        <v>100</v>
      </c>
      <c r="K164" s="92" t="s">
        <v>582</v>
      </c>
      <c r="L164" s="60">
        <v>100</v>
      </c>
      <c r="M164" s="31"/>
      <c r="N164" s="60">
        <v>100</v>
      </c>
      <c r="O164" s="30"/>
      <c r="P164" s="60">
        <v>100</v>
      </c>
      <c r="Q164" s="30"/>
      <c r="R164" s="60">
        <v>100</v>
      </c>
      <c r="S164" s="5"/>
      <c r="T164" s="60">
        <v>100</v>
      </c>
      <c r="U164" s="5"/>
      <c r="V164" s="60">
        <v>100</v>
      </c>
      <c r="W164" s="5"/>
      <c r="X164" s="60">
        <v>100</v>
      </c>
      <c r="Y164" s="30"/>
    </row>
    <row r="165" spans="1:25" ht="34.5" x14ac:dyDescent="0.25">
      <c r="A165" s="4">
        <v>88</v>
      </c>
      <c r="B165" s="4"/>
      <c r="C165" s="4"/>
      <c r="D165" s="8" t="s">
        <v>581</v>
      </c>
      <c r="E165" s="8"/>
      <c r="F165" s="7" t="s">
        <v>580</v>
      </c>
      <c r="G165" s="7" t="s">
        <v>579</v>
      </c>
      <c r="H165" s="7" t="s">
        <v>577</v>
      </c>
      <c r="I165" s="7" t="s">
        <v>578</v>
      </c>
      <c r="J165" s="30">
        <v>50</v>
      </c>
      <c r="K165" s="5" t="s">
        <v>577</v>
      </c>
      <c r="L165" s="30">
        <v>50</v>
      </c>
      <c r="M165" s="31"/>
      <c r="N165" s="30">
        <v>50</v>
      </c>
      <c r="O165" s="30"/>
      <c r="P165" s="30">
        <v>50</v>
      </c>
      <c r="Q165" s="30"/>
      <c r="R165" s="30">
        <v>50</v>
      </c>
      <c r="S165" s="30"/>
      <c r="T165" s="30">
        <v>50</v>
      </c>
      <c r="U165" s="30"/>
      <c r="V165" s="30">
        <v>50</v>
      </c>
      <c r="W165" s="5"/>
      <c r="X165" s="30">
        <v>50</v>
      </c>
      <c r="Y165" s="30"/>
    </row>
    <row r="166" spans="1:25" ht="45" x14ac:dyDescent="0.25">
      <c r="A166" s="4">
        <v>89</v>
      </c>
      <c r="B166" s="4"/>
      <c r="C166" s="4"/>
      <c r="D166" s="8" t="s">
        <v>576</v>
      </c>
      <c r="E166" s="8"/>
      <c r="F166" s="7" t="s">
        <v>576</v>
      </c>
      <c r="G166" s="7" t="s">
        <v>575</v>
      </c>
      <c r="H166" s="7" t="s">
        <v>574</v>
      </c>
      <c r="I166" s="7" t="s">
        <v>573</v>
      </c>
      <c r="J166" s="30">
        <v>100</v>
      </c>
      <c r="K166" s="5"/>
      <c r="L166" s="30">
        <v>100</v>
      </c>
      <c r="M166" s="31"/>
      <c r="N166" s="30">
        <v>100</v>
      </c>
      <c r="O166" s="30"/>
      <c r="P166" s="30">
        <v>100</v>
      </c>
      <c r="Q166" s="30"/>
      <c r="R166" s="30">
        <v>100</v>
      </c>
      <c r="S166" s="21"/>
      <c r="T166" s="30">
        <v>100</v>
      </c>
      <c r="U166" s="21"/>
      <c r="V166" s="30">
        <v>100</v>
      </c>
      <c r="W166" s="21"/>
      <c r="X166" s="30">
        <v>100</v>
      </c>
      <c r="Y166" s="36"/>
    </row>
    <row r="167" spans="1:25" ht="75" x14ac:dyDescent="0.25">
      <c r="A167" s="4">
        <v>90</v>
      </c>
      <c r="B167" s="4"/>
      <c r="C167" s="4"/>
      <c r="D167" s="8" t="s">
        <v>572</v>
      </c>
      <c r="E167" s="8"/>
      <c r="F167" s="7" t="s">
        <v>571</v>
      </c>
      <c r="G167" s="7" t="s">
        <v>570</v>
      </c>
      <c r="H167" s="7" t="s">
        <v>569</v>
      </c>
      <c r="I167" s="7" t="s">
        <v>568</v>
      </c>
      <c r="J167" s="30">
        <v>0</v>
      </c>
      <c r="K167" s="5"/>
      <c r="L167" s="30">
        <v>0</v>
      </c>
      <c r="M167" s="31"/>
      <c r="N167" s="30">
        <v>0</v>
      </c>
      <c r="O167" s="30"/>
      <c r="P167" s="30">
        <v>0</v>
      </c>
      <c r="Q167" s="30"/>
      <c r="R167" s="30">
        <v>0</v>
      </c>
      <c r="S167" s="5"/>
      <c r="T167" s="30">
        <v>0</v>
      </c>
      <c r="U167" s="5"/>
      <c r="V167" s="30">
        <v>0</v>
      </c>
      <c r="W167" s="5"/>
      <c r="X167" s="30">
        <v>0</v>
      </c>
      <c r="Y167" s="30"/>
    </row>
    <row r="168" spans="1:25" ht="165" x14ac:dyDescent="0.25">
      <c r="A168" s="4">
        <v>91</v>
      </c>
      <c r="B168" s="4"/>
      <c r="C168" s="4"/>
      <c r="D168" s="8" t="s">
        <v>567</v>
      </c>
      <c r="E168" s="8"/>
      <c r="F168" s="7" t="s">
        <v>566</v>
      </c>
      <c r="G168" s="7" t="s">
        <v>565</v>
      </c>
      <c r="H168" s="7" t="s">
        <v>564</v>
      </c>
      <c r="I168" s="7" t="s">
        <v>563</v>
      </c>
      <c r="J168" s="30">
        <v>100</v>
      </c>
      <c r="K168" s="5"/>
      <c r="L168" s="30">
        <v>100</v>
      </c>
      <c r="M168" s="31"/>
      <c r="N168" s="30">
        <v>100</v>
      </c>
      <c r="O168" s="30"/>
      <c r="P168" s="30">
        <v>100</v>
      </c>
      <c r="Q168" s="30"/>
      <c r="R168" s="30">
        <v>100</v>
      </c>
      <c r="S168" s="30"/>
      <c r="T168" s="30">
        <v>100</v>
      </c>
      <c r="U168" s="30"/>
      <c r="V168" s="30">
        <v>100</v>
      </c>
      <c r="W168" s="5"/>
      <c r="X168" s="30">
        <v>100</v>
      </c>
      <c r="Y168" s="30"/>
    </row>
    <row r="169" spans="1:25" ht="195" x14ac:dyDescent="0.25">
      <c r="A169" s="4">
        <v>92</v>
      </c>
      <c r="B169" s="4"/>
      <c r="C169" s="4"/>
      <c r="D169" s="8" t="s">
        <v>562</v>
      </c>
      <c r="E169" s="8"/>
      <c r="F169" s="7" t="s">
        <v>561</v>
      </c>
      <c r="G169" s="7" t="s">
        <v>560</v>
      </c>
      <c r="H169" s="7" t="s">
        <v>559</v>
      </c>
      <c r="I169" s="7" t="s">
        <v>558</v>
      </c>
      <c r="J169" s="30">
        <v>100</v>
      </c>
      <c r="K169" s="91" t="s">
        <v>557</v>
      </c>
      <c r="L169" s="30">
        <v>100</v>
      </c>
      <c r="M169" s="31"/>
      <c r="N169" s="30">
        <v>100</v>
      </c>
      <c r="O169" s="30"/>
      <c r="P169" s="30">
        <v>100</v>
      </c>
      <c r="Q169" s="30"/>
      <c r="R169" s="30">
        <v>100</v>
      </c>
      <c r="S169" s="30"/>
      <c r="T169" s="30">
        <v>100</v>
      </c>
      <c r="U169" s="30"/>
      <c r="V169" s="30">
        <v>100</v>
      </c>
      <c r="W169" s="5"/>
      <c r="X169" s="30">
        <v>100</v>
      </c>
      <c r="Y169" s="30"/>
    </row>
    <row r="170" spans="1:25" ht="120" x14ac:dyDescent="0.25">
      <c r="A170" s="4">
        <v>93</v>
      </c>
      <c r="B170" s="4"/>
      <c r="C170" s="4"/>
      <c r="D170" s="8" t="s">
        <v>556</v>
      </c>
      <c r="E170" s="8"/>
      <c r="F170" s="7" t="s">
        <v>555</v>
      </c>
      <c r="G170" s="7" t="s">
        <v>554</v>
      </c>
      <c r="H170" s="7" t="s">
        <v>553</v>
      </c>
      <c r="I170" s="7" t="s">
        <v>267</v>
      </c>
      <c r="J170" s="30">
        <v>100</v>
      </c>
      <c r="K170" s="90" t="s">
        <v>552</v>
      </c>
      <c r="L170" s="30">
        <v>100</v>
      </c>
      <c r="M170" s="31"/>
      <c r="N170" s="30">
        <v>100</v>
      </c>
      <c r="O170" s="30"/>
      <c r="P170" s="30">
        <v>100</v>
      </c>
      <c r="Q170" s="30"/>
      <c r="R170" s="30">
        <v>100</v>
      </c>
      <c r="S170" s="30"/>
      <c r="T170" s="30">
        <v>100</v>
      </c>
      <c r="U170" s="30"/>
      <c r="V170" s="30">
        <v>100</v>
      </c>
      <c r="W170" s="5"/>
      <c r="X170" s="30">
        <v>100</v>
      </c>
      <c r="Y170" s="5"/>
    </row>
    <row r="171" spans="1:25" ht="120" x14ac:dyDescent="0.25">
      <c r="A171" s="4">
        <v>94</v>
      </c>
      <c r="B171" s="4"/>
      <c r="C171" s="4"/>
      <c r="D171" s="8" t="s">
        <v>387</v>
      </c>
      <c r="E171" s="8"/>
      <c r="F171" s="7" t="s">
        <v>551</v>
      </c>
      <c r="G171" s="7" t="s">
        <v>550</v>
      </c>
      <c r="H171" s="7" t="s">
        <v>384</v>
      </c>
      <c r="I171" s="7" t="s">
        <v>383</v>
      </c>
      <c r="J171" s="30">
        <v>100</v>
      </c>
      <c r="K171" s="55"/>
      <c r="L171" s="30">
        <v>100</v>
      </c>
      <c r="M171" s="31"/>
      <c r="N171" s="30">
        <v>100</v>
      </c>
      <c r="O171" s="30"/>
      <c r="P171" s="30">
        <v>100</v>
      </c>
      <c r="Q171" s="30"/>
      <c r="R171" s="30">
        <v>100</v>
      </c>
      <c r="S171" s="30"/>
      <c r="T171" s="30">
        <v>100</v>
      </c>
      <c r="U171" s="30"/>
      <c r="V171" s="30">
        <v>100</v>
      </c>
      <c r="W171" s="5"/>
      <c r="X171" s="30">
        <v>100</v>
      </c>
      <c r="Y171" s="30"/>
    </row>
    <row r="172" spans="1:25" s="45" customFormat="1" ht="90" customHeight="1" x14ac:dyDescent="0.25">
      <c r="A172" s="19"/>
      <c r="B172" s="19"/>
      <c r="C172" s="20" t="s">
        <v>549</v>
      </c>
      <c r="D172" s="19"/>
      <c r="E172" s="59"/>
      <c r="F172" s="58" t="s">
        <v>548</v>
      </c>
      <c r="G172" s="57"/>
      <c r="H172" s="57"/>
      <c r="I172" s="57"/>
      <c r="J172" s="46">
        <f>AVERAGE(J173:J175)</f>
        <v>100</v>
      </c>
      <c r="K172" s="17"/>
      <c r="L172" s="46">
        <f>AVERAGE(L173:L175)</f>
        <v>100</v>
      </c>
      <c r="M172" s="48"/>
      <c r="N172" s="46">
        <f>AVERAGE(N173:N175)</f>
        <v>100</v>
      </c>
      <c r="O172" s="47"/>
      <c r="P172" s="46">
        <f>AVERAGE(P173:P175)</f>
        <v>100</v>
      </c>
      <c r="Q172" s="47"/>
      <c r="R172" s="46">
        <f>AVERAGE(R173:R175)</f>
        <v>100</v>
      </c>
      <c r="S172" s="47"/>
      <c r="T172" s="46">
        <f>AVERAGE(T173:T175)</f>
        <v>100</v>
      </c>
      <c r="U172" s="47"/>
      <c r="V172" s="46">
        <f>AVERAGE(V173:V175)</f>
        <v>100</v>
      </c>
      <c r="W172" s="17"/>
      <c r="X172" s="46">
        <f>AVERAGE(X173:X175)</f>
        <v>100</v>
      </c>
      <c r="Y172" s="47"/>
    </row>
    <row r="173" spans="1:25" ht="75" x14ac:dyDescent="0.25">
      <c r="A173" s="4">
        <v>95</v>
      </c>
      <c r="B173" s="4"/>
      <c r="C173" s="4"/>
      <c r="D173" s="8" t="s">
        <v>547</v>
      </c>
      <c r="E173" s="8"/>
      <c r="F173" s="7" t="s">
        <v>546</v>
      </c>
      <c r="G173" s="7" t="s">
        <v>545</v>
      </c>
      <c r="H173" s="7" t="s">
        <v>544</v>
      </c>
      <c r="I173" s="7" t="s">
        <v>537</v>
      </c>
      <c r="J173" s="63">
        <v>100</v>
      </c>
      <c r="K173" s="26"/>
      <c r="L173" s="40">
        <v>100</v>
      </c>
      <c r="M173" s="41"/>
      <c r="N173" s="40">
        <v>100</v>
      </c>
      <c r="O173" s="40"/>
      <c r="P173" s="40">
        <v>100</v>
      </c>
      <c r="Q173" s="40"/>
      <c r="R173" s="40">
        <v>100</v>
      </c>
      <c r="S173" s="40"/>
      <c r="T173" s="40">
        <v>100</v>
      </c>
      <c r="U173" s="40"/>
      <c r="V173" s="40">
        <v>100</v>
      </c>
      <c r="W173" s="26"/>
      <c r="X173" s="40">
        <v>100</v>
      </c>
      <c r="Y173" s="40"/>
    </row>
    <row r="174" spans="1:25" ht="75" x14ac:dyDescent="0.25">
      <c r="A174" s="4">
        <v>96</v>
      </c>
      <c r="B174" s="4"/>
      <c r="C174" s="4"/>
      <c r="D174" s="8" t="s">
        <v>543</v>
      </c>
      <c r="E174" s="8"/>
      <c r="F174" s="7" t="s">
        <v>542</v>
      </c>
      <c r="G174" s="7" t="s">
        <v>539</v>
      </c>
      <c r="H174" s="7" t="s">
        <v>538</v>
      </c>
      <c r="I174" s="7" t="s">
        <v>537</v>
      </c>
      <c r="J174" s="63">
        <v>100</v>
      </c>
      <c r="K174" s="26"/>
      <c r="L174" s="40">
        <v>100</v>
      </c>
      <c r="M174" s="41"/>
      <c r="N174" s="40">
        <v>100</v>
      </c>
      <c r="O174" s="40"/>
      <c r="P174" s="40">
        <v>100</v>
      </c>
      <c r="Q174" s="40"/>
      <c r="R174" s="40">
        <v>100</v>
      </c>
      <c r="S174" s="40"/>
      <c r="T174" s="40">
        <v>100</v>
      </c>
      <c r="U174" s="40"/>
      <c r="V174" s="40">
        <v>100</v>
      </c>
      <c r="W174" s="26"/>
      <c r="X174" s="40">
        <v>100</v>
      </c>
      <c r="Y174" s="40"/>
    </row>
    <row r="175" spans="1:25" ht="45" x14ac:dyDescent="0.25">
      <c r="A175" s="4">
        <v>97</v>
      </c>
      <c r="B175" s="4"/>
      <c r="C175" s="4"/>
      <c r="D175" s="8" t="s">
        <v>541</v>
      </c>
      <c r="E175" s="8"/>
      <c r="F175" s="7" t="s">
        <v>540</v>
      </c>
      <c r="G175" s="7" t="s">
        <v>539</v>
      </c>
      <c r="H175" s="7" t="s">
        <v>538</v>
      </c>
      <c r="I175" s="7" t="s">
        <v>537</v>
      </c>
      <c r="J175" s="63">
        <v>100</v>
      </c>
      <c r="K175" s="5"/>
      <c r="L175" s="40">
        <v>100</v>
      </c>
      <c r="M175" s="41"/>
      <c r="N175" s="40">
        <v>100</v>
      </c>
      <c r="O175" s="40"/>
      <c r="P175" s="40">
        <v>100</v>
      </c>
      <c r="Q175" s="40"/>
      <c r="R175" s="40">
        <v>100</v>
      </c>
      <c r="S175" s="40"/>
      <c r="T175" s="40">
        <v>100</v>
      </c>
      <c r="U175" s="40"/>
      <c r="V175" s="40">
        <v>100</v>
      </c>
      <c r="W175" s="26"/>
      <c r="X175" s="40">
        <v>100</v>
      </c>
      <c r="Y175" s="40"/>
    </row>
    <row r="176" spans="1:25" s="45" customFormat="1" ht="130.5" customHeight="1" x14ac:dyDescent="0.25">
      <c r="A176" s="19"/>
      <c r="B176" s="20" t="s">
        <v>536</v>
      </c>
      <c r="C176" s="19"/>
      <c r="D176" s="19"/>
      <c r="E176" s="19"/>
      <c r="F176" s="19" t="s">
        <v>535</v>
      </c>
      <c r="G176" s="19"/>
      <c r="H176" s="19"/>
      <c r="I176" s="19"/>
      <c r="J176" s="46">
        <f>AVERAGE(J177,J186,J203,J212)</f>
        <v>68.541666666666671</v>
      </c>
      <c r="K176" s="89"/>
      <c r="L176" s="46">
        <f>AVERAGE(L177,L186,L203,L212)</f>
        <v>68.541666666666671</v>
      </c>
      <c r="M176" s="48"/>
      <c r="N176" s="46">
        <f>AVERAGE(N177,N186,N203,N212)</f>
        <v>61.666666666666671</v>
      </c>
      <c r="O176" s="47"/>
      <c r="P176" s="46">
        <f>AVERAGE(P177,P186,P203,P212)</f>
        <v>61.666666666666671</v>
      </c>
      <c r="Q176" s="47"/>
      <c r="R176" s="46">
        <f>AVERAGE(R177,R186,R203,R212)</f>
        <v>61.666666666666671</v>
      </c>
      <c r="S176" s="47"/>
      <c r="T176" s="46">
        <f>AVERAGE(T177,T186,T203,T212)</f>
        <v>61.666666666666671</v>
      </c>
      <c r="U176" s="47"/>
      <c r="V176" s="46">
        <f>AVERAGE(V177,V186,V203,V212)</f>
        <v>61.666666666666671</v>
      </c>
      <c r="W176" s="17"/>
      <c r="X176" s="46">
        <f>AVERAGE(X177,X186,X203,X212)</f>
        <v>61.666666666666671</v>
      </c>
      <c r="Y176" s="47"/>
    </row>
    <row r="177" spans="1:25" s="45" customFormat="1" ht="60" x14ac:dyDescent="0.25">
      <c r="A177" s="19"/>
      <c r="B177" s="19"/>
      <c r="C177" s="20" t="s">
        <v>534</v>
      </c>
      <c r="D177" s="19"/>
      <c r="E177" s="19"/>
      <c r="F177" s="19" t="s">
        <v>533</v>
      </c>
      <c r="G177" s="19"/>
      <c r="H177" s="19"/>
      <c r="I177" s="19"/>
      <c r="J177" s="46">
        <f>AVERAGE(J178:J181,J184,J185)</f>
        <v>62.5</v>
      </c>
      <c r="K177" s="47"/>
      <c r="L177" s="46">
        <f>AVERAGE(L178:L181,L184,L185)</f>
        <v>62.5</v>
      </c>
      <c r="M177" s="47"/>
      <c r="N177" s="46">
        <f>AVERAGE(N178:N181,N184,N185)</f>
        <v>66.666666666666671</v>
      </c>
      <c r="O177" s="47"/>
      <c r="P177" s="46">
        <f>AVERAGE(P178:P181,P184,P185)</f>
        <v>66.666666666666671</v>
      </c>
      <c r="Q177" s="47"/>
      <c r="R177" s="46">
        <f>AVERAGE(R178:R181,R184,R185)</f>
        <v>66.666666666666671</v>
      </c>
      <c r="S177" s="47"/>
      <c r="T177" s="46">
        <f>AVERAGE(T178:T181,T184,T185)</f>
        <v>66.666666666666671</v>
      </c>
      <c r="U177" s="47"/>
      <c r="V177" s="46">
        <f>AVERAGE(V178:V181,V184,V185)</f>
        <v>66.666666666666671</v>
      </c>
      <c r="W177" s="17"/>
      <c r="X177" s="46">
        <f>AVERAGE(X178:X181,X184,X185)</f>
        <v>66.666666666666671</v>
      </c>
      <c r="Y177" s="47"/>
    </row>
    <row r="178" spans="1:25" ht="210" x14ac:dyDescent="0.25">
      <c r="A178" s="4">
        <v>98</v>
      </c>
      <c r="B178" s="4"/>
      <c r="C178" s="4"/>
      <c r="D178" s="8" t="s">
        <v>532</v>
      </c>
      <c r="E178" s="8"/>
      <c r="F178" s="7" t="s">
        <v>531</v>
      </c>
      <c r="G178" s="7" t="s">
        <v>530</v>
      </c>
      <c r="H178" s="7" t="s">
        <v>529</v>
      </c>
      <c r="I178" s="7" t="s">
        <v>528</v>
      </c>
      <c r="J178" s="63">
        <v>100</v>
      </c>
      <c r="K178" s="78" t="s">
        <v>527</v>
      </c>
      <c r="L178" s="40">
        <v>100</v>
      </c>
      <c r="M178" s="78" t="s">
        <v>527</v>
      </c>
      <c r="N178" s="40">
        <v>100</v>
      </c>
      <c r="O178" s="40"/>
      <c r="P178" s="40">
        <v>100</v>
      </c>
      <c r="Q178" s="40"/>
      <c r="R178" s="40">
        <v>100</v>
      </c>
      <c r="S178" s="26"/>
      <c r="T178" s="40">
        <v>100</v>
      </c>
      <c r="U178" s="21" t="s">
        <v>526</v>
      </c>
      <c r="V178" s="40">
        <v>100</v>
      </c>
      <c r="W178" s="88"/>
      <c r="X178" s="40">
        <v>100</v>
      </c>
      <c r="Y178" s="40"/>
    </row>
    <row r="179" spans="1:25" ht="210" x14ac:dyDescent="0.25">
      <c r="A179" s="4">
        <v>99</v>
      </c>
      <c r="B179" s="4"/>
      <c r="C179" s="4"/>
      <c r="D179" s="8" t="s">
        <v>525</v>
      </c>
      <c r="E179" s="8"/>
      <c r="F179" s="7" t="s">
        <v>524</v>
      </c>
      <c r="G179" s="7" t="s">
        <v>523</v>
      </c>
      <c r="H179" s="7" t="s">
        <v>522</v>
      </c>
      <c r="I179" s="7" t="s">
        <v>521</v>
      </c>
      <c r="J179" s="40">
        <v>50</v>
      </c>
      <c r="K179" s="26" t="s">
        <v>520</v>
      </c>
      <c r="L179" s="40">
        <v>50</v>
      </c>
      <c r="M179" s="5" t="s">
        <v>519</v>
      </c>
      <c r="N179" s="40">
        <v>100</v>
      </c>
      <c r="O179" s="40" t="s">
        <v>518</v>
      </c>
      <c r="P179" s="40">
        <v>100</v>
      </c>
      <c r="Q179" s="40"/>
      <c r="R179" s="40">
        <v>100</v>
      </c>
      <c r="S179" s="40"/>
      <c r="T179" s="40">
        <v>100</v>
      </c>
      <c r="U179" s="40"/>
      <c r="V179" s="40">
        <v>100</v>
      </c>
      <c r="W179" s="26"/>
      <c r="X179" s="40">
        <v>100</v>
      </c>
      <c r="Y179" s="40"/>
    </row>
    <row r="180" spans="1:25" ht="120" x14ac:dyDescent="0.25">
      <c r="A180" s="4">
        <v>100</v>
      </c>
      <c r="B180" s="4"/>
      <c r="C180" s="4"/>
      <c r="D180" s="8" t="s">
        <v>517</v>
      </c>
      <c r="E180" s="8"/>
      <c r="F180" s="7" t="s">
        <v>516</v>
      </c>
      <c r="G180" s="7" t="s">
        <v>515</v>
      </c>
      <c r="H180" s="7" t="s">
        <v>514</v>
      </c>
      <c r="I180" s="7" t="s">
        <v>513</v>
      </c>
      <c r="J180" s="63">
        <v>50</v>
      </c>
      <c r="K180" s="78" t="s">
        <v>512</v>
      </c>
      <c r="L180" s="40">
        <v>50</v>
      </c>
      <c r="M180" s="78" t="s">
        <v>512</v>
      </c>
      <c r="N180" s="26">
        <v>0</v>
      </c>
      <c r="O180" s="26" t="s">
        <v>511</v>
      </c>
      <c r="P180" s="40">
        <v>0</v>
      </c>
      <c r="Q180" s="40"/>
      <c r="R180" s="40">
        <v>0</v>
      </c>
      <c r="S180" s="40"/>
      <c r="T180" s="40">
        <v>0</v>
      </c>
      <c r="U180" s="40"/>
      <c r="V180" s="40">
        <v>0</v>
      </c>
      <c r="W180" s="26"/>
      <c r="X180" s="40">
        <v>0</v>
      </c>
      <c r="Y180" s="40"/>
    </row>
    <row r="181" spans="1:25" s="64" customFormat="1" ht="51.75" x14ac:dyDescent="0.25">
      <c r="A181" s="15">
        <v>101</v>
      </c>
      <c r="B181" s="15"/>
      <c r="C181" s="15"/>
      <c r="D181" s="76" t="s">
        <v>510</v>
      </c>
      <c r="E181" s="76"/>
      <c r="F181" s="12" t="s">
        <v>510</v>
      </c>
      <c r="G181" s="12"/>
      <c r="H181" s="12"/>
      <c r="I181" s="12"/>
      <c r="J181" s="66">
        <f>AVERAGE(J182:J183)</f>
        <v>25</v>
      </c>
      <c r="K181" s="10"/>
      <c r="L181" s="66">
        <f>AVERAGE(L182:L183)</f>
        <v>25</v>
      </c>
      <c r="M181" s="67"/>
      <c r="N181" s="66">
        <f>AVERAGE(N182:N183)</f>
        <v>50</v>
      </c>
      <c r="O181" s="65"/>
      <c r="P181" s="66">
        <f>AVERAGE(P182:P183)</f>
        <v>50</v>
      </c>
      <c r="Q181" s="65"/>
      <c r="R181" s="66">
        <f>AVERAGE(R182:R183)</f>
        <v>50</v>
      </c>
      <c r="S181" s="65"/>
      <c r="T181" s="66">
        <f>AVERAGE(T182:T183)</f>
        <v>50</v>
      </c>
      <c r="U181" s="65"/>
      <c r="V181" s="66">
        <f>AVERAGE(V182:V183)</f>
        <v>50</v>
      </c>
      <c r="W181" s="10"/>
      <c r="X181" s="66">
        <f>AVERAGE(X182:X183)</f>
        <v>50</v>
      </c>
      <c r="Y181" s="65"/>
    </row>
    <row r="182" spans="1:25" ht="330" x14ac:dyDescent="0.25">
      <c r="A182" s="4" t="s">
        <v>509</v>
      </c>
      <c r="B182" s="4"/>
      <c r="C182" s="4"/>
      <c r="D182" s="4"/>
      <c r="E182" s="8" t="s">
        <v>508</v>
      </c>
      <c r="F182" s="7" t="s">
        <v>507</v>
      </c>
      <c r="G182" s="7" t="s">
        <v>506</v>
      </c>
      <c r="H182" s="7" t="s">
        <v>505</v>
      </c>
      <c r="I182" s="7" t="s">
        <v>58</v>
      </c>
      <c r="J182" s="63">
        <v>50</v>
      </c>
      <c r="K182" s="78" t="s">
        <v>504</v>
      </c>
      <c r="L182" s="63">
        <v>50</v>
      </c>
      <c r="M182" s="78" t="s">
        <v>504</v>
      </c>
      <c r="N182" s="27">
        <v>100</v>
      </c>
      <c r="O182" s="26"/>
      <c r="P182" s="27">
        <v>100</v>
      </c>
      <c r="Q182" s="26"/>
      <c r="R182" s="27">
        <v>100</v>
      </c>
      <c r="S182" s="26"/>
      <c r="T182" s="27">
        <v>100</v>
      </c>
      <c r="U182" s="26"/>
      <c r="V182" s="26">
        <v>100</v>
      </c>
      <c r="W182" s="26"/>
      <c r="X182" s="26">
        <v>100</v>
      </c>
      <c r="Y182" s="26" t="s">
        <v>503</v>
      </c>
    </row>
    <row r="183" spans="1:25" ht="45" x14ac:dyDescent="0.25">
      <c r="A183" s="4" t="s">
        <v>502</v>
      </c>
      <c r="B183" s="4"/>
      <c r="C183" s="4"/>
      <c r="D183" s="4"/>
      <c r="E183" s="8" t="s">
        <v>501</v>
      </c>
      <c r="F183" s="7" t="s">
        <v>500</v>
      </c>
      <c r="G183" s="7" t="s">
        <v>499</v>
      </c>
      <c r="H183" s="7" t="s">
        <v>498</v>
      </c>
      <c r="I183" s="7" t="s">
        <v>497</v>
      </c>
      <c r="J183" s="63">
        <v>0</v>
      </c>
      <c r="K183" s="26"/>
      <c r="L183" s="40">
        <v>0</v>
      </c>
      <c r="M183" s="41"/>
      <c r="N183" s="40">
        <v>0</v>
      </c>
      <c r="O183" s="40"/>
      <c r="P183" s="40">
        <v>0</v>
      </c>
      <c r="Q183" s="40"/>
      <c r="R183" s="40">
        <v>0</v>
      </c>
      <c r="S183" s="40"/>
      <c r="T183" s="40">
        <v>0</v>
      </c>
      <c r="U183" s="40"/>
      <c r="V183" s="40">
        <v>0</v>
      </c>
      <c r="W183" s="26"/>
      <c r="X183" s="40">
        <v>0</v>
      </c>
      <c r="Y183" s="26"/>
    </row>
    <row r="184" spans="1:25" ht="60" x14ac:dyDescent="0.25">
      <c r="A184" s="4">
        <v>102</v>
      </c>
      <c r="B184" s="4"/>
      <c r="C184" s="4"/>
      <c r="D184" s="8" t="s">
        <v>496</v>
      </c>
      <c r="E184" s="8"/>
      <c r="F184" s="7" t="s">
        <v>495</v>
      </c>
      <c r="G184" s="7" t="s">
        <v>491</v>
      </c>
      <c r="H184" s="7" t="s">
        <v>490</v>
      </c>
      <c r="I184" s="7" t="s">
        <v>489</v>
      </c>
      <c r="J184" s="63">
        <v>50</v>
      </c>
      <c r="K184" s="87" t="s">
        <v>494</v>
      </c>
      <c r="L184" s="63">
        <v>50</v>
      </c>
      <c r="M184" s="41"/>
      <c r="N184" s="63">
        <v>50</v>
      </c>
      <c r="O184" s="40"/>
      <c r="P184" s="63">
        <v>50</v>
      </c>
      <c r="Q184" s="40"/>
      <c r="R184" s="63">
        <v>50</v>
      </c>
      <c r="S184" s="40"/>
      <c r="T184" s="63">
        <v>50</v>
      </c>
      <c r="U184" s="40"/>
      <c r="V184" s="63">
        <v>50</v>
      </c>
      <c r="W184" s="26"/>
      <c r="X184" s="63">
        <v>50</v>
      </c>
      <c r="Y184" s="26"/>
    </row>
    <row r="185" spans="1:25" ht="90" x14ac:dyDescent="0.25">
      <c r="A185" s="4">
        <v>103</v>
      </c>
      <c r="B185" s="4"/>
      <c r="C185" s="4"/>
      <c r="D185" s="8" t="s">
        <v>493</v>
      </c>
      <c r="E185" s="8"/>
      <c r="F185" s="7" t="s">
        <v>492</v>
      </c>
      <c r="G185" s="7" t="s">
        <v>491</v>
      </c>
      <c r="H185" s="7" t="s">
        <v>490</v>
      </c>
      <c r="I185" s="7" t="s">
        <v>489</v>
      </c>
      <c r="J185" s="63">
        <v>100</v>
      </c>
      <c r="K185" s="86" t="s">
        <v>488</v>
      </c>
      <c r="L185" s="63">
        <v>100</v>
      </c>
      <c r="M185" s="41"/>
      <c r="N185" s="63">
        <v>100</v>
      </c>
      <c r="O185" s="40"/>
      <c r="P185" s="63">
        <v>100</v>
      </c>
      <c r="Q185" s="40"/>
      <c r="R185" s="63">
        <v>100</v>
      </c>
      <c r="S185" s="40"/>
      <c r="T185" s="63">
        <v>100</v>
      </c>
      <c r="U185" s="40"/>
      <c r="V185" s="63">
        <v>100</v>
      </c>
      <c r="W185" s="26"/>
      <c r="X185" s="63">
        <v>100</v>
      </c>
      <c r="Y185" s="26"/>
    </row>
    <row r="186" spans="1:25" s="45" customFormat="1" ht="91.5" customHeight="1" x14ac:dyDescent="0.25">
      <c r="A186" s="19"/>
      <c r="B186" s="19"/>
      <c r="C186" s="20" t="s">
        <v>487</v>
      </c>
      <c r="D186" s="57"/>
      <c r="E186" s="58"/>
      <c r="F186" s="58" t="s">
        <v>486</v>
      </c>
      <c r="G186" s="57"/>
      <c r="H186" s="57"/>
      <c r="I186" s="57"/>
      <c r="J186" s="46">
        <f>AVERAGE(J187,J193,J199:J202)</f>
        <v>28.333333333333332</v>
      </c>
      <c r="K186" s="17"/>
      <c r="L186" s="46">
        <f>AVERAGE(L187,L193,L199:L202)</f>
        <v>28.333333333333332</v>
      </c>
      <c r="M186" s="48"/>
      <c r="N186" s="46">
        <f>AVERAGE(N187,N193,N199:N202)</f>
        <v>66.666666666666671</v>
      </c>
      <c r="O186" s="47"/>
      <c r="P186" s="46">
        <f>AVERAGE(P187,P193,P199:P202)</f>
        <v>66.666666666666671</v>
      </c>
      <c r="Q186" s="47"/>
      <c r="R186" s="46">
        <f>AVERAGE(R187,R193,R199:R202)</f>
        <v>66.666666666666671</v>
      </c>
      <c r="S186" s="47"/>
      <c r="T186" s="46">
        <f>AVERAGE(T187,T193,T199:T202)</f>
        <v>66.666666666666671</v>
      </c>
      <c r="U186" s="47"/>
      <c r="V186" s="46">
        <f>AVERAGE(V187,V193,V199:V202)</f>
        <v>66.666666666666671</v>
      </c>
      <c r="W186" s="17"/>
      <c r="X186" s="46">
        <f>AVERAGE(X187,X193,X199:X202)</f>
        <v>66.666666666666671</v>
      </c>
      <c r="Y186" s="47"/>
    </row>
    <row r="187" spans="1:25" s="64" customFormat="1" ht="91.5" customHeight="1" x14ac:dyDescent="0.25">
      <c r="A187" s="15">
        <v>104</v>
      </c>
      <c r="B187" s="15"/>
      <c r="C187" s="14"/>
      <c r="D187" s="68" t="s">
        <v>485</v>
      </c>
      <c r="E187" s="68"/>
      <c r="F187" s="22" t="s">
        <v>484</v>
      </c>
      <c r="G187" s="12"/>
      <c r="H187" s="12"/>
      <c r="I187" s="12"/>
      <c r="J187" s="66">
        <f>AVERAGE(J188:J192)</f>
        <v>60</v>
      </c>
      <c r="K187" s="10"/>
      <c r="L187" s="66">
        <f>AVERAGE(L188:L192)</f>
        <v>60</v>
      </c>
      <c r="M187" s="67"/>
      <c r="N187" s="66">
        <f>AVERAGE(N188:N192)</f>
        <v>100</v>
      </c>
      <c r="O187" s="65"/>
      <c r="P187" s="66">
        <f>AVERAGE(P188:P192)</f>
        <v>100</v>
      </c>
      <c r="Q187" s="65"/>
      <c r="R187" s="66">
        <f>AVERAGE(R188:R192)</f>
        <v>100</v>
      </c>
      <c r="S187" s="65"/>
      <c r="T187" s="66">
        <f>AVERAGE(T188:T192)</f>
        <v>100</v>
      </c>
      <c r="U187" s="65"/>
      <c r="V187" s="66">
        <f>AVERAGE(V188:V192)</f>
        <v>100</v>
      </c>
      <c r="W187" s="10"/>
      <c r="X187" s="66">
        <f>AVERAGE(X188:X192)</f>
        <v>100</v>
      </c>
      <c r="Y187" s="65"/>
    </row>
    <row r="188" spans="1:25" ht="90" x14ac:dyDescent="0.25">
      <c r="A188" s="4" t="s">
        <v>483</v>
      </c>
      <c r="B188" s="4"/>
      <c r="C188" s="4"/>
      <c r="D188" s="4"/>
      <c r="E188" s="8" t="s">
        <v>482</v>
      </c>
      <c r="F188" s="7" t="s">
        <v>481</v>
      </c>
      <c r="G188" s="7" t="s">
        <v>480</v>
      </c>
      <c r="H188" s="7" t="s">
        <v>479</v>
      </c>
      <c r="I188" s="7" t="s">
        <v>478</v>
      </c>
      <c r="J188" s="63">
        <v>50</v>
      </c>
      <c r="K188" s="85" t="s">
        <v>477</v>
      </c>
      <c r="L188" s="40">
        <v>50</v>
      </c>
      <c r="M188" s="41" t="s">
        <v>477</v>
      </c>
      <c r="N188" s="40">
        <v>100</v>
      </c>
      <c r="O188" s="40"/>
      <c r="P188" s="40">
        <v>100</v>
      </c>
      <c r="Q188" s="40"/>
      <c r="R188" s="40">
        <v>100</v>
      </c>
      <c r="S188" s="40"/>
      <c r="T188" s="40">
        <v>100</v>
      </c>
      <c r="U188" s="40"/>
      <c r="V188" s="40">
        <v>100</v>
      </c>
      <c r="W188" s="26"/>
      <c r="X188" s="40">
        <v>100</v>
      </c>
      <c r="Y188" s="26"/>
    </row>
    <row r="189" spans="1:25" ht="240" customHeight="1" x14ac:dyDescent="0.25">
      <c r="A189" s="4" t="s">
        <v>476</v>
      </c>
      <c r="B189" s="4"/>
      <c r="C189" s="4"/>
      <c r="D189" s="4"/>
      <c r="E189" s="8" t="s">
        <v>475</v>
      </c>
      <c r="F189" s="7" t="s">
        <v>474</v>
      </c>
      <c r="G189" s="7" t="s">
        <v>452</v>
      </c>
      <c r="H189" s="7" t="s">
        <v>451</v>
      </c>
      <c r="I189" s="7" t="s">
        <v>216</v>
      </c>
      <c r="J189" s="63">
        <v>100</v>
      </c>
      <c r="K189" s="78" t="s">
        <v>473</v>
      </c>
      <c r="L189" s="26">
        <v>100</v>
      </c>
      <c r="M189" s="78" t="s">
        <v>450</v>
      </c>
      <c r="N189" s="26"/>
      <c r="O189" s="40"/>
      <c r="P189" s="40"/>
      <c r="Q189" s="40"/>
      <c r="R189" s="40"/>
      <c r="S189" s="40"/>
      <c r="T189" s="40"/>
      <c r="U189" s="40"/>
      <c r="V189" s="40"/>
      <c r="W189" s="26"/>
      <c r="X189" s="40"/>
      <c r="Y189" s="26"/>
    </row>
    <row r="190" spans="1:25" ht="75" x14ac:dyDescent="0.25">
      <c r="A190" s="4" t="s">
        <v>472</v>
      </c>
      <c r="B190" s="4"/>
      <c r="C190" s="4"/>
      <c r="D190" s="4"/>
      <c r="E190" s="8" t="s">
        <v>471</v>
      </c>
      <c r="F190" s="81" t="s">
        <v>447</v>
      </c>
      <c r="G190" s="7" t="s">
        <v>446</v>
      </c>
      <c r="H190" s="7" t="s">
        <v>445</v>
      </c>
      <c r="I190" s="7" t="s">
        <v>444</v>
      </c>
      <c r="J190" s="63">
        <v>100</v>
      </c>
      <c r="K190" s="78" t="s">
        <v>470</v>
      </c>
      <c r="L190" s="26">
        <v>100</v>
      </c>
      <c r="M190" s="78" t="s">
        <v>470</v>
      </c>
      <c r="N190" s="40"/>
      <c r="O190" s="40"/>
      <c r="P190" s="40"/>
      <c r="Q190" s="26"/>
      <c r="R190" s="40"/>
      <c r="S190" s="26"/>
      <c r="T190" s="40"/>
      <c r="U190" s="26"/>
      <c r="V190" s="40"/>
      <c r="W190" s="26"/>
      <c r="X190" s="40"/>
      <c r="Y190" s="40"/>
    </row>
    <row r="191" spans="1:25" ht="251.25" customHeight="1" x14ac:dyDescent="0.25">
      <c r="A191" s="4" t="s">
        <v>469</v>
      </c>
      <c r="B191" s="4"/>
      <c r="C191" s="4"/>
      <c r="D191" s="4"/>
      <c r="E191" s="8" t="s">
        <v>468</v>
      </c>
      <c r="F191" s="81" t="s">
        <v>467</v>
      </c>
      <c r="G191" s="7" t="s">
        <v>227</v>
      </c>
      <c r="H191" s="7" t="s">
        <v>261</v>
      </c>
      <c r="I191" s="7" t="s">
        <v>439</v>
      </c>
      <c r="J191" s="63">
        <v>0</v>
      </c>
      <c r="K191" s="26"/>
      <c r="L191" s="40">
        <v>0</v>
      </c>
      <c r="M191" s="41"/>
      <c r="N191" s="40"/>
      <c r="O191" s="40"/>
      <c r="P191" s="40"/>
      <c r="Q191" s="40"/>
      <c r="R191" s="40"/>
      <c r="S191" s="40"/>
      <c r="T191" s="40"/>
      <c r="U191" s="40"/>
      <c r="V191" s="40"/>
      <c r="W191" s="26"/>
      <c r="X191" s="40"/>
      <c r="Y191" s="40"/>
    </row>
    <row r="192" spans="1:25" ht="243.75" customHeight="1" x14ac:dyDescent="0.25">
      <c r="A192" s="4" t="s">
        <v>466</v>
      </c>
      <c r="B192" s="4"/>
      <c r="C192" s="4"/>
      <c r="D192" s="4"/>
      <c r="E192" s="8" t="s">
        <v>465</v>
      </c>
      <c r="F192" s="7" t="s">
        <v>436</v>
      </c>
      <c r="G192" s="7" t="s">
        <v>435</v>
      </c>
      <c r="H192" s="7" t="s">
        <v>434</v>
      </c>
      <c r="I192" s="7" t="s">
        <v>433</v>
      </c>
      <c r="J192" s="63">
        <v>50</v>
      </c>
      <c r="K192" s="26"/>
      <c r="L192" s="40">
        <v>50</v>
      </c>
      <c r="M192" s="41"/>
      <c r="N192" s="40"/>
      <c r="O192" s="40"/>
      <c r="P192" s="40"/>
      <c r="Q192" s="40"/>
      <c r="R192" s="40"/>
      <c r="S192" s="40"/>
      <c r="T192" s="40"/>
      <c r="U192" s="40"/>
      <c r="V192" s="40"/>
      <c r="W192" s="26"/>
      <c r="X192" s="40"/>
      <c r="Y192" s="40"/>
    </row>
    <row r="193" spans="1:25" s="64" customFormat="1" ht="91.5" customHeight="1" x14ac:dyDescent="0.25">
      <c r="A193" s="15">
        <v>105</v>
      </c>
      <c r="B193" s="15"/>
      <c r="C193" s="14"/>
      <c r="D193" s="68" t="s">
        <v>464</v>
      </c>
      <c r="E193" s="68"/>
      <c r="F193" s="22" t="s">
        <v>463</v>
      </c>
      <c r="G193" s="12"/>
      <c r="H193" s="12"/>
      <c r="I193" s="12"/>
      <c r="J193" s="66">
        <f>AVERAGE(J194:J198)</f>
        <v>60</v>
      </c>
      <c r="K193" s="10"/>
      <c r="L193" s="66">
        <f>AVERAGE(L194:L198)</f>
        <v>60</v>
      </c>
      <c r="M193" s="67"/>
      <c r="N193" s="66">
        <f>AVERAGE(N194:N198)</f>
        <v>100</v>
      </c>
      <c r="O193" s="65"/>
      <c r="P193" s="66">
        <f>AVERAGE(P194:P198)</f>
        <v>100</v>
      </c>
      <c r="Q193" s="65"/>
      <c r="R193" s="66">
        <f>AVERAGE(R194:R198)</f>
        <v>100</v>
      </c>
      <c r="S193" s="65"/>
      <c r="T193" s="66">
        <f>AVERAGE(T194:T198)</f>
        <v>100</v>
      </c>
      <c r="U193" s="65"/>
      <c r="V193" s="66">
        <f>AVERAGE(V194:V198)</f>
        <v>100</v>
      </c>
      <c r="W193" s="10"/>
      <c r="X193" s="66">
        <f>AVERAGE(X194:X198)</f>
        <v>100</v>
      </c>
      <c r="Y193" s="65"/>
    </row>
    <row r="194" spans="1:25" ht="120" x14ac:dyDescent="0.25">
      <c r="A194" s="4" t="s">
        <v>462</v>
      </c>
      <c r="B194" s="4"/>
      <c r="C194" s="4"/>
      <c r="D194" s="4"/>
      <c r="E194" s="8" t="s">
        <v>461</v>
      </c>
      <c r="F194" s="7" t="s">
        <v>460</v>
      </c>
      <c r="G194" s="7" t="s">
        <v>459</v>
      </c>
      <c r="H194" s="7" t="s">
        <v>458</v>
      </c>
      <c r="I194" s="7" t="s">
        <v>457</v>
      </c>
      <c r="J194" s="63">
        <v>50</v>
      </c>
      <c r="K194" s="85"/>
      <c r="L194" s="40">
        <v>50</v>
      </c>
      <c r="M194" s="78" t="s">
        <v>456</v>
      </c>
      <c r="N194" s="40">
        <v>100</v>
      </c>
      <c r="O194" s="40"/>
      <c r="P194" s="40">
        <v>100</v>
      </c>
      <c r="Q194" s="40"/>
      <c r="R194" s="40">
        <v>100</v>
      </c>
      <c r="S194" s="40"/>
      <c r="T194" s="40">
        <v>100</v>
      </c>
      <c r="U194" s="40"/>
      <c r="V194" s="40">
        <v>100</v>
      </c>
      <c r="W194" s="26"/>
      <c r="X194" s="40">
        <v>100</v>
      </c>
      <c r="Y194" s="40"/>
    </row>
    <row r="195" spans="1:25" ht="135" x14ac:dyDescent="0.25">
      <c r="A195" s="4" t="s">
        <v>455</v>
      </c>
      <c r="B195" s="4"/>
      <c r="C195" s="4"/>
      <c r="D195" s="4"/>
      <c r="E195" s="8" t="s">
        <v>454</v>
      </c>
      <c r="F195" s="7" t="s">
        <v>453</v>
      </c>
      <c r="G195" s="7" t="s">
        <v>452</v>
      </c>
      <c r="H195" s="7" t="s">
        <v>451</v>
      </c>
      <c r="I195" s="7" t="s">
        <v>216</v>
      </c>
      <c r="J195" s="63">
        <v>100</v>
      </c>
      <c r="K195" s="26"/>
      <c r="L195" s="26">
        <v>100</v>
      </c>
      <c r="M195" s="78" t="s">
        <v>450</v>
      </c>
      <c r="N195" s="40"/>
      <c r="O195" s="40"/>
      <c r="P195" s="40"/>
      <c r="Q195" s="40"/>
      <c r="R195" s="40"/>
      <c r="S195" s="40"/>
      <c r="T195" s="40"/>
      <c r="U195" s="40"/>
      <c r="V195" s="40"/>
      <c r="W195" s="26"/>
      <c r="X195" s="40"/>
      <c r="Y195" s="40"/>
    </row>
    <row r="196" spans="1:25" ht="90" x14ac:dyDescent="0.25">
      <c r="A196" s="4" t="s">
        <v>449</v>
      </c>
      <c r="B196" s="4"/>
      <c r="C196" s="4"/>
      <c r="D196" s="4"/>
      <c r="E196" s="8" t="s">
        <v>448</v>
      </c>
      <c r="F196" s="7" t="s">
        <v>447</v>
      </c>
      <c r="G196" s="7" t="s">
        <v>446</v>
      </c>
      <c r="H196" s="7" t="s">
        <v>445</v>
      </c>
      <c r="I196" s="7" t="s">
        <v>444</v>
      </c>
      <c r="J196" s="63">
        <v>100</v>
      </c>
      <c r="K196" s="26" t="s">
        <v>443</v>
      </c>
      <c r="L196" s="40">
        <v>100</v>
      </c>
      <c r="M196" s="26" t="s">
        <v>443</v>
      </c>
      <c r="N196" s="40"/>
      <c r="O196" s="40"/>
      <c r="P196" s="40"/>
      <c r="Q196" s="26"/>
      <c r="R196" s="40"/>
      <c r="S196" s="40"/>
      <c r="T196" s="40"/>
      <c r="U196" s="40"/>
      <c r="V196" s="40"/>
      <c r="W196" s="26"/>
      <c r="X196" s="40"/>
      <c r="Y196" s="40"/>
    </row>
    <row r="197" spans="1:25" ht="90" x14ac:dyDescent="0.25">
      <c r="A197" s="4" t="s">
        <v>442</v>
      </c>
      <c r="B197" s="4"/>
      <c r="C197" s="4"/>
      <c r="D197" s="4"/>
      <c r="E197" s="8" t="s">
        <v>441</v>
      </c>
      <c r="F197" s="7" t="s">
        <v>440</v>
      </c>
      <c r="G197" s="7" t="s">
        <v>227</v>
      </c>
      <c r="H197" s="7" t="s">
        <v>261</v>
      </c>
      <c r="I197" s="7" t="s">
        <v>439</v>
      </c>
      <c r="J197" s="63">
        <v>0</v>
      </c>
      <c r="K197" s="26"/>
      <c r="L197" s="40">
        <v>0</v>
      </c>
      <c r="M197" s="41"/>
      <c r="N197" s="40"/>
      <c r="O197" s="40"/>
      <c r="P197" s="40"/>
      <c r="Q197" s="40"/>
      <c r="R197" s="40"/>
      <c r="S197" s="40"/>
      <c r="T197" s="40"/>
      <c r="U197" s="40"/>
      <c r="V197" s="40"/>
      <c r="W197" s="26"/>
      <c r="X197" s="40"/>
      <c r="Y197" s="40"/>
    </row>
    <row r="198" spans="1:25" ht="45" x14ac:dyDescent="0.25">
      <c r="A198" s="4" t="s">
        <v>438</v>
      </c>
      <c r="B198" s="4"/>
      <c r="C198" s="4"/>
      <c r="D198" s="4"/>
      <c r="E198" s="8" t="s">
        <v>437</v>
      </c>
      <c r="F198" s="7" t="s">
        <v>436</v>
      </c>
      <c r="G198" s="7" t="s">
        <v>435</v>
      </c>
      <c r="H198" s="7" t="s">
        <v>434</v>
      </c>
      <c r="I198" s="7" t="s">
        <v>433</v>
      </c>
      <c r="J198" s="63">
        <v>50</v>
      </c>
      <c r="K198" s="26" t="s">
        <v>432</v>
      </c>
      <c r="L198" s="40">
        <v>50</v>
      </c>
      <c r="M198" s="26" t="s">
        <v>432</v>
      </c>
      <c r="N198" s="40"/>
      <c r="O198" s="40"/>
      <c r="P198" s="40"/>
      <c r="Q198" s="40"/>
      <c r="R198" s="40"/>
      <c r="S198" s="40"/>
      <c r="T198" s="40"/>
      <c r="U198" s="40"/>
      <c r="V198" s="40"/>
      <c r="W198" s="26"/>
      <c r="X198" s="40"/>
      <c r="Y198" s="40"/>
    </row>
    <row r="199" spans="1:25" ht="90" x14ac:dyDescent="0.25">
      <c r="A199" s="4">
        <v>106</v>
      </c>
      <c r="B199" s="4"/>
      <c r="C199" s="4"/>
      <c r="D199" s="8" t="s">
        <v>431</v>
      </c>
      <c r="E199" s="8"/>
      <c r="F199" s="7" t="s">
        <v>430</v>
      </c>
      <c r="G199" s="7" t="s">
        <v>8</v>
      </c>
      <c r="H199" s="7" t="s">
        <v>429</v>
      </c>
      <c r="I199" s="7" t="s">
        <v>428</v>
      </c>
      <c r="J199" s="27">
        <v>0</v>
      </c>
      <c r="K199" s="26"/>
      <c r="L199" s="26">
        <v>0</v>
      </c>
      <c r="M199" s="78" t="s">
        <v>427</v>
      </c>
      <c r="N199" s="40">
        <v>100</v>
      </c>
      <c r="O199" s="40" t="s">
        <v>426</v>
      </c>
      <c r="P199" s="40">
        <v>100</v>
      </c>
      <c r="Q199" s="40"/>
      <c r="R199" s="40">
        <v>100</v>
      </c>
      <c r="S199" s="40"/>
      <c r="T199" s="40">
        <v>100</v>
      </c>
      <c r="U199" s="40"/>
      <c r="V199" s="40">
        <v>100</v>
      </c>
      <c r="W199" s="26"/>
      <c r="X199" s="40">
        <v>100</v>
      </c>
      <c r="Y199" s="40"/>
    </row>
    <row r="200" spans="1:25" ht="90" x14ac:dyDescent="0.25">
      <c r="A200" s="4">
        <v>107</v>
      </c>
      <c r="B200" s="4"/>
      <c r="C200" s="4"/>
      <c r="D200" s="8" t="s">
        <v>425</v>
      </c>
      <c r="E200" s="8"/>
      <c r="F200" s="7" t="s">
        <v>424</v>
      </c>
      <c r="G200" s="7" t="s">
        <v>423</v>
      </c>
      <c r="H200" s="7" t="s">
        <v>422</v>
      </c>
      <c r="I200" s="7" t="s">
        <v>421</v>
      </c>
      <c r="J200" s="27">
        <v>0</v>
      </c>
      <c r="K200" s="84" t="s">
        <v>420</v>
      </c>
      <c r="L200" s="40">
        <v>0</v>
      </c>
      <c r="M200" s="41"/>
      <c r="N200" s="40">
        <v>0</v>
      </c>
      <c r="O200" s="40"/>
      <c r="P200" s="40">
        <v>0</v>
      </c>
      <c r="Q200" s="40"/>
      <c r="R200" s="40">
        <v>0</v>
      </c>
      <c r="S200" s="40"/>
      <c r="T200" s="40">
        <v>0</v>
      </c>
      <c r="U200" s="40"/>
      <c r="V200" s="40">
        <v>0</v>
      </c>
      <c r="W200" s="26"/>
      <c r="X200" s="40">
        <v>0</v>
      </c>
      <c r="Y200" s="40"/>
    </row>
    <row r="201" spans="1:25" ht="120" x14ac:dyDescent="0.25">
      <c r="A201" s="4">
        <v>108</v>
      </c>
      <c r="B201" s="4"/>
      <c r="C201" s="4"/>
      <c r="D201" s="8" t="s">
        <v>419</v>
      </c>
      <c r="E201" s="8"/>
      <c r="F201" s="7" t="s">
        <v>418</v>
      </c>
      <c r="G201" s="7" t="s">
        <v>8</v>
      </c>
      <c r="H201" s="7" t="s">
        <v>417</v>
      </c>
      <c r="I201" s="7" t="s">
        <v>416</v>
      </c>
      <c r="J201" s="27">
        <v>0</v>
      </c>
      <c r="K201" s="84" t="s">
        <v>415</v>
      </c>
      <c r="L201" s="26">
        <v>0</v>
      </c>
      <c r="M201" s="78" t="s">
        <v>414</v>
      </c>
      <c r="N201" s="40">
        <v>0</v>
      </c>
      <c r="O201" s="40"/>
      <c r="P201" s="40">
        <v>0</v>
      </c>
      <c r="Q201" s="40"/>
      <c r="R201" s="40">
        <v>0</v>
      </c>
      <c r="S201" s="26"/>
      <c r="T201" s="40">
        <v>0</v>
      </c>
      <c r="U201" s="26"/>
      <c r="V201" s="40">
        <v>0</v>
      </c>
      <c r="W201" s="26"/>
      <c r="X201" s="40">
        <v>0</v>
      </c>
      <c r="Y201" s="40"/>
    </row>
    <row r="202" spans="1:25" ht="60" x14ac:dyDescent="0.25">
      <c r="A202" s="4">
        <v>109</v>
      </c>
      <c r="B202" s="4"/>
      <c r="C202" s="4"/>
      <c r="D202" s="8" t="s">
        <v>413</v>
      </c>
      <c r="E202" s="8"/>
      <c r="F202" s="7" t="s">
        <v>412</v>
      </c>
      <c r="G202" s="7" t="s">
        <v>411</v>
      </c>
      <c r="H202" s="7" t="s">
        <v>410</v>
      </c>
      <c r="I202" s="7" t="s">
        <v>409</v>
      </c>
      <c r="J202" s="63">
        <v>50</v>
      </c>
      <c r="K202" s="41" t="s">
        <v>408</v>
      </c>
      <c r="L202" s="40">
        <v>50</v>
      </c>
      <c r="M202" s="41" t="s">
        <v>407</v>
      </c>
      <c r="N202" s="40">
        <v>100</v>
      </c>
      <c r="O202" s="40"/>
      <c r="P202" s="40">
        <v>100</v>
      </c>
      <c r="Q202" s="40"/>
      <c r="R202" s="40">
        <v>100</v>
      </c>
      <c r="S202" s="40"/>
      <c r="T202" s="40">
        <v>100</v>
      </c>
      <c r="U202" s="40"/>
      <c r="V202" s="40">
        <v>100</v>
      </c>
      <c r="W202" s="26"/>
      <c r="X202" s="40">
        <v>100</v>
      </c>
      <c r="Y202" s="40"/>
    </row>
    <row r="203" spans="1:25" s="45" customFormat="1" ht="84.75" customHeight="1" x14ac:dyDescent="0.25">
      <c r="A203" s="19"/>
      <c r="B203" s="19"/>
      <c r="C203" s="20" t="s">
        <v>406</v>
      </c>
      <c r="D203" s="19"/>
      <c r="E203" s="59"/>
      <c r="F203" s="58" t="s">
        <v>405</v>
      </c>
      <c r="G203" s="57"/>
      <c r="H203" s="57"/>
      <c r="I203" s="57"/>
      <c r="J203" s="46">
        <f>AVERAGE(J204:J208)</f>
        <v>83.333333333333343</v>
      </c>
      <c r="K203" s="17"/>
      <c r="L203" s="46">
        <f>AVERAGE(L204:L208)</f>
        <v>83.333333333333343</v>
      </c>
      <c r="M203" s="48"/>
      <c r="N203" s="46">
        <f>AVERAGE(N204:N208)</f>
        <v>13.333333333333334</v>
      </c>
      <c r="O203" s="47"/>
      <c r="P203" s="46">
        <f>AVERAGE(P204:P208)</f>
        <v>13.333333333333334</v>
      </c>
      <c r="Q203" s="47"/>
      <c r="R203" s="46">
        <f>AVERAGE(R204:R208)</f>
        <v>13.333333333333334</v>
      </c>
      <c r="S203" s="47"/>
      <c r="T203" s="46">
        <f>AVERAGE(T204:T208)</f>
        <v>13.333333333333334</v>
      </c>
      <c r="U203" s="47"/>
      <c r="V203" s="46">
        <f>AVERAGE(V204:V208)</f>
        <v>13.333333333333334</v>
      </c>
      <c r="W203" s="17"/>
      <c r="X203" s="46">
        <f>AVERAGE(X204:X208)</f>
        <v>13.333333333333334</v>
      </c>
      <c r="Y203" s="47"/>
    </row>
    <row r="204" spans="1:25" ht="60" x14ac:dyDescent="0.25">
      <c r="A204" s="4">
        <v>110</v>
      </c>
      <c r="B204" s="4"/>
      <c r="C204" s="4"/>
      <c r="D204" s="8" t="s">
        <v>404</v>
      </c>
      <c r="E204" s="8"/>
      <c r="F204" s="7" t="s">
        <v>403</v>
      </c>
      <c r="G204" s="7" t="s">
        <v>402</v>
      </c>
      <c r="H204" s="7" t="s">
        <v>401</v>
      </c>
      <c r="I204" s="7" t="s">
        <v>400</v>
      </c>
      <c r="J204" s="63">
        <v>100</v>
      </c>
      <c r="K204" s="78" t="s">
        <v>399</v>
      </c>
      <c r="L204" s="26">
        <v>100</v>
      </c>
      <c r="M204" s="78" t="s">
        <v>399</v>
      </c>
      <c r="N204" s="40">
        <v>0</v>
      </c>
      <c r="O204" s="40"/>
      <c r="P204" s="40">
        <v>0</v>
      </c>
      <c r="Q204" s="40"/>
      <c r="R204" s="40">
        <v>0</v>
      </c>
      <c r="S204" s="40"/>
      <c r="T204" s="40">
        <v>0</v>
      </c>
      <c r="U204" s="40"/>
      <c r="V204" s="40">
        <v>0</v>
      </c>
      <c r="W204" s="26"/>
      <c r="X204" s="40">
        <v>0</v>
      </c>
      <c r="Y204" s="40"/>
    </row>
    <row r="205" spans="1:25" s="79" customFormat="1" ht="135" x14ac:dyDescent="0.25">
      <c r="A205" s="83">
        <v>111</v>
      </c>
      <c r="B205" s="83"/>
      <c r="C205" s="83"/>
      <c r="D205" s="82" t="s">
        <v>398</v>
      </c>
      <c r="E205" s="82"/>
      <c r="F205" s="81" t="s">
        <v>397</v>
      </c>
      <c r="G205" s="81" t="s">
        <v>376</v>
      </c>
      <c r="H205" s="81" t="s">
        <v>375</v>
      </c>
      <c r="I205" s="81" t="s">
        <v>396</v>
      </c>
      <c r="J205" s="73">
        <v>50</v>
      </c>
      <c r="K205" s="80" t="s">
        <v>395</v>
      </c>
      <c r="L205" s="21">
        <v>50</v>
      </c>
      <c r="M205" s="80" t="s">
        <v>395</v>
      </c>
      <c r="N205" s="21">
        <v>0</v>
      </c>
      <c r="O205" s="21" t="s">
        <v>394</v>
      </c>
      <c r="P205" s="36">
        <v>0</v>
      </c>
      <c r="Q205" s="21"/>
      <c r="R205" s="36">
        <v>0</v>
      </c>
      <c r="S205" s="21"/>
      <c r="T205" s="36">
        <v>0</v>
      </c>
      <c r="U205" s="21"/>
      <c r="V205" s="36">
        <v>0</v>
      </c>
      <c r="W205" s="21"/>
      <c r="X205" s="36">
        <v>0</v>
      </c>
      <c r="Y205" s="36"/>
    </row>
    <row r="206" spans="1:25" ht="210" x14ac:dyDescent="0.25">
      <c r="A206" s="4">
        <v>112</v>
      </c>
      <c r="B206" s="4"/>
      <c r="C206" s="4"/>
      <c r="D206" s="8" t="s">
        <v>393</v>
      </c>
      <c r="E206" s="8"/>
      <c r="F206" s="7" t="s">
        <v>392</v>
      </c>
      <c r="G206" s="7" t="s">
        <v>391</v>
      </c>
      <c r="H206" s="7" t="s">
        <v>390</v>
      </c>
      <c r="I206" s="7" t="s">
        <v>389</v>
      </c>
      <c r="J206" s="63">
        <v>100</v>
      </c>
      <c r="K206" s="26"/>
      <c r="L206" s="26">
        <v>100</v>
      </c>
      <c r="M206" s="78" t="s">
        <v>388</v>
      </c>
      <c r="N206" s="26">
        <v>0</v>
      </c>
      <c r="O206" s="26"/>
      <c r="P206" s="40">
        <v>0</v>
      </c>
      <c r="Q206" s="40"/>
      <c r="R206" s="40">
        <v>0</v>
      </c>
      <c r="S206" s="40"/>
      <c r="T206" s="40">
        <v>0</v>
      </c>
      <c r="U206" s="40"/>
      <c r="V206" s="40">
        <v>0</v>
      </c>
      <c r="W206" s="26"/>
      <c r="X206" s="40">
        <v>0</v>
      </c>
      <c r="Y206" s="40"/>
    </row>
    <row r="207" spans="1:25" ht="180" x14ac:dyDescent="0.25">
      <c r="A207" s="4">
        <v>113</v>
      </c>
      <c r="B207" s="4"/>
      <c r="C207" s="4"/>
      <c r="D207" s="8" t="s">
        <v>387</v>
      </c>
      <c r="E207" s="8"/>
      <c r="F207" s="7" t="s">
        <v>386</v>
      </c>
      <c r="G207" s="7" t="s">
        <v>385</v>
      </c>
      <c r="H207" s="7" t="s">
        <v>384</v>
      </c>
      <c r="I207" s="7" t="s">
        <v>383</v>
      </c>
      <c r="J207" s="63">
        <v>100</v>
      </c>
      <c r="K207" s="26"/>
      <c r="L207" s="26">
        <v>100</v>
      </c>
      <c r="M207" s="78" t="s">
        <v>382</v>
      </c>
      <c r="N207" s="26">
        <v>0</v>
      </c>
      <c r="O207" s="77" t="s">
        <v>381</v>
      </c>
      <c r="P207" s="40">
        <v>0</v>
      </c>
      <c r="Q207" s="40"/>
      <c r="R207" s="40">
        <v>0</v>
      </c>
      <c r="S207" s="26"/>
      <c r="T207" s="40">
        <v>0</v>
      </c>
      <c r="U207" s="26"/>
      <c r="V207" s="40">
        <v>0</v>
      </c>
      <c r="W207" s="26"/>
      <c r="X207" s="40">
        <v>0</v>
      </c>
      <c r="Y207" s="40"/>
    </row>
    <row r="208" spans="1:25" s="64" customFormat="1" ht="69" x14ac:dyDescent="0.25">
      <c r="A208" s="15">
        <v>114</v>
      </c>
      <c r="B208" s="15"/>
      <c r="C208" s="15"/>
      <c r="D208" s="76" t="s">
        <v>380</v>
      </c>
      <c r="E208" s="76"/>
      <c r="F208" s="12" t="s">
        <v>380</v>
      </c>
      <c r="G208" s="75"/>
      <c r="H208" s="75"/>
      <c r="I208" s="75"/>
      <c r="J208" s="66">
        <f>AVERAGE(J209:J211)</f>
        <v>66.666666666666671</v>
      </c>
      <c r="K208" s="10"/>
      <c r="L208" s="66">
        <f>AVERAGE(L209:L211)</f>
        <v>66.666666666666671</v>
      </c>
      <c r="M208" s="67"/>
      <c r="N208" s="66">
        <f>AVERAGE(N209:N211)</f>
        <v>66.666666666666671</v>
      </c>
      <c r="O208" s="65"/>
      <c r="P208" s="66">
        <f>AVERAGE(P209:P211)</f>
        <v>66.666666666666671</v>
      </c>
      <c r="Q208" s="65"/>
      <c r="R208" s="66">
        <f>AVERAGE(R209:R211)</f>
        <v>66.666666666666671</v>
      </c>
      <c r="S208" s="10"/>
      <c r="T208" s="66">
        <f>AVERAGE(T209:T211)</f>
        <v>66.666666666666671</v>
      </c>
      <c r="U208" s="10"/>
      <c r="V208" s="66">
        <f>AVERAGE(V209:V211)</f>
        <v>66.666666666666671</v>
      </c>
      <c r="W208" s="10"/>
      <c r="X208" s="66">
        <f>AVERAGE(X209:X211)</f>
        <v>66.666666666666671</v>
      </c>
      <c r="Y208" s="65"/>
    </row>
    <row r="209" spans="1:25" ht="135" x14ac:dyDescent="0.25">
      <c r="A209" s="4" t="s">
        <v>379</v>
      </c>
      <c r="B209" s="4"/>
      <c r="C209" s="4"/>
      <c r="D209" s="4"/>
      <c r="E209" s="8" t="s">
        <v>378</v>
      </c>
      <c r="F209" s="7" t="s">
        <v>377</v>
      </c>
      <c r="G209" s="74" t="s">
        <v>376</v>
      </c>
      <c r="H209" s="74" t="s">
        <v>375</v>
      </c>
      <c r="I209" s="74" t="s">
        <v>374</v>
      </c>
      <c r="J209" s="36">
        <v>50</v>
      </c>
      <c r="K209" s="21" t="s">
        <v>373</v>
      </c>
      <c r="L209" s="36">
        <v>50</v>
      </c>
      <c r="M209" s="71"/>
      <c r="N209" s="36">
        <v>50</v>
      </c>
      <c r="O209" s="36"/>
      <c r="P209" s="36">
        <v>50</v>
      </c>
      <c r="Q209" s="36"/>
      <c r="R209" s="36">
        <v>50</v>
      </c>
      <c r="S209" s="36"/>
      <c r="T209" s="36">
        <v>50</v>
      </c>
      <c r="U209" s="21" t="s">
        <v>372</v>
      </c>
      <c r="V209" s="36">
        <v>50</v>
      </c>
      <c r="W209" s="21"/>
      <c r="X209" s="36">
        <v>50</v>
      </c>
      <c r="Y209" s="36"/>
    </row>
    <row r="210" spans="1:25" ht="75" x14ac:dyDescent="0.3">
      <c r="A210" s="4" t="s">
        <v>371</v>
      </c>
      <c r="B210" s="4"/>
      <c r="C210" s="4"/>
      <c r="D210" s="4"/>
      <c r="E210" s="70" t="s">
        <v>370</v>
      </c>
      <c r="F210" s="7" t="s">
        <v>369</v>
      </c>
      <c r="G210" s="7" t="s">
        <v>368</v>
      </c>
      <c r="H210" s="7" t="s">
        <v>367</v>
      </c>
      <c r="I210" s="7" t="s">
        <v>366</v>
      </c>
      <c r="J210" s="73">
        <v>50</v>
      </c>
      <c r="K210" s="72" t="s">
        <v>365</v>
      </c>
      <c r="L210" s="36">
        <v>50</v>
      </c>
      <c r="M210" s="71"/>
      <c r="N210" s="36">
        <v>50</v>
      </c>
      <c r="O210" s="36"/>
      <c r="P210" s="36">
        <v>50</v>
      </c>
      <c r="Q210" s="36"/>
      <c r="R210" s="36">
        <v>50</v>
      </c>
      <c r="S210" s="36"/>
      <c r="T210" s="36">
        <v>50</v>
      </c>
      <c r="U210" s="36"/>
      <c r="V210" s="36">
        <v>50</v>
      </c>
      <c r="W210" s="21"/>
      <c r="X210" s="36">
        <v>50</v>
      </c>
      <c r="Y210" s="36"/>
    </row>
    <row r="211" spans="1:25" ht="178.5" customHeight="1" x14ac:dyDescent="0.3">
      <c r="A211" s="4" t="s">
        <v>364</v>
      </c>
      <c r="B211" s="4"/>
      <c r="C211" s="4"/>
      <c r="D211" s="4"/>
      <c r="E211" s="70" t="s">
        <v>363</v>
      </c>
      <c r="F211" s="7" t="s">
        <v>362</v>
      </c>
      <c r="G211" s="7" t="s">
        <v>361</v>
      </c>
      <c r="H211" s="7" t="s">
        <v>360</v>
      </c>
      <c r="I211" s="7" t="s">
        <v>359</v>
      </c>
      <c r="J211" s="63">
        <v>100</v>
      </c>
      <c r="K211" s="69" t="s">
        <v>358</v>
      </c>
      <c r="L211" s="40">
        <v>100</v>
      </c>
      <c r="M211" s="41"/>
      <c r="N211" s="40">
        <v>100</v>
      </c>
      <c r="O211" s="40"/>
      <c r="P211" s="40">
        <v>100</v>
      </c>
      <c r="Q211" s="40"/>
      <c r="R211" s="36">
        <v>100</v>
      </c>
      <c r="S211" s="21"/>
      <c r="T211" s="36">
        <v>100</v>
      </c>
      <c r="U211" s="21"/>
      <c r="V211" s="36">
        <v>100</v>
      </c>
      <c r="W211" s="21"/>
      <c r="X211" s="36">
        <v>100</v>
      </c>
      <c r="Y211" s="36"/>
    </row>
    <row r="212" spans="1:25" s="45" customFormat="1" ht="80.25" customHeight="1" x14ac:dyDescent="0.25">
      <c r="A212" s="19"/>
      <c r="B212" s="19"/>
      <c r="C212" s="20" t="s">
        <v>357</v>
      </c>
      <c r="D212" s="19"/>
      <c r="E212" s="59"/>
      <c r="F212" s="58" t="s">
        <v>356</v>
      </c>
      <c r="G212" s="57"/>
      <c r="H212" s="57"/>
      <c r="I212" s="57"/>
      <c r="J212" s="46">
        <f>AVERAGE(J213,J216)</f>
        <v>100</v>
      </c>
      <c r="K212" s="17"/>
      <c r="L212" s="46">
        <f>AVERAGE(L213,L216)</f>
        <v>100</v>
      </c>
      <c r="M212" s="48"/>
      <c r="N212" s="46">
        <f>AVERAGE(N213,N216)</f>
        <v>100</v>
      </c>
      <c r="O212" s="47"/>
      <c r="P212" s="46">
        <f>AVERAGE(P213,P216)</f>
        <v>100</v>
      </c>
      <c r="Q212" s="47"/>
      <c r="R212" s="46">
        <f>AVERAGE(R213,R216)</f>
        <v>100</v>
      </c>
      <c r="S212" s="47"/>
      <c r="T212" s="46">
        <f>AVERAGE(T213,T216)</f>
        <v>100</v>
      </c>
      <c r="U212" s="47"/>
      <c r="V212" s="46">
        <f>AVERAGE(V213,V216)</f>
        <v>100</v>
      </c>
      <c r="W212" s="17"/>
      <c r="X212" s="46">
        <f>AVERAGE(X213,X216)</f>
        <v>100</v>
      </c>
      <c r="Y212" s="47"/>
    </row>
    <row r="213" spans="1:25" s="64" customFormat="1" ht="80.25" customHeight="1" x14ac:dyDescent="0.25">
      <c r="A213" s="15">
        <v>115</v>
      </c>
      <c r="B213" s="15"/>
      <c r="C213" s="14"/>
      <c r="D213" s="68" t="s">
        <v>355</v>
      </c>
      <c r="E213" s="68"/>
      <c r="F213" s="22" t="s">
        <v>355</v>
      </c>
      <c r="G213" s="12"/>
      <c r="H213" s="12"/>
      <c r="I213" s="12"/>
      <c r="J213" s="66">
        <f>AVERAGE(J214:J215)</f>
        <v>100</v>
      </c>
      <c r="K213" s="10"/>
      <c r="L213" s="66">
        <f>AVERAGE(L214:L215)</f>
        <v>100</v>
      </c>
      <c r="M213" s="67"/>
      <c r="N213" s="66">
        <f>AVERAGE(N214:N215)</f>
        <v>100</v>
      </c>
      <c r="O213" s="65"/>
      <c r="P213" s="66">
        <f>AVERAGE(P214:P215)</f>
        <v>100</v>
      </c>
      <c r="Q213" s="65"/>
      <c r="R213" s="66">
        <f>AVERAGE(R214:R215)</f>
        <v>100</v>
      </c>
      <c r="S213" s="65"/>
      <c r="T213" s="66">
        <f>AVERAGE(T214:T215)</f>
        <v>100</v>
      </c>
      <c r="U213" s="65"/>
      <c r="V213" s="66">
        <f>AVERAGE(V214:V215)</f>
        <v>100</v>
      </c>
      <c r="W213" s="10"/>
      <c r="X213" s="66">
        <f>AVERAGE(X214:X215)</f>
        <v>100</v>
      </c>
      <c r="Y213" s="65"/>
    </row>
    <row r="214" spans="1:25" ht="312" customHeight="1" x14ac:dyDescent="0.25">
      <c r="A214" s="4" t="s">
        <v>354</v>
      </c>
      <c r="B214" s="4"/>
      <c r="C214" s="4"/>
      <c r="D214" s="4"/>
      <c r="E214" s="8" t="s">
        <v>353</v>
      </c>
      <c r="F214" s="7" t="s">
        <v>352</v>
      </c>
      <c r="G214" s="7" t="s">
        <v>351</v>
      </c>
      <c r="H214" s="7" t="s">
        <v>350</v>
      </c>
      <c r="I214" s="7" t="s">
        <v>349</v>
      </c>
      <c r="J214" s="63">
        <v>100</v>
      </c>
      <c r="K214" s="26"/>
      <c r="L214" s="40">
        <v>100</v>
      </c>
      <c r="M214" s="41"/>
      <c r="N214" s="40">
        <v>100</v>
      </c>
      <c r="O214" s="40"/>
      <c r="P214" s="40">
        <v>100</v>
      </c>
      <c r="Q214" s="40"/>
      <c r="R214" s="40">
        <v>100</v>
      </c>
      <c r="S214" s="40"/>
      <c r="T214" s="40">
        <v>100</v>
      </c>
      <c r="U214" s="40"/>
      <c r="V214" s="40">
        <v>100</v>
      </c>
      <c r="W214" s="26"/>
      <c r="X214" s="40">
        <v>100</v>
      </c>
      <c r="Y214" s="40"/>
    </row>
    <row r="215" spans="1:25" ht="105" x14ac:dyDescent="0.25">
      <c r="A215" s="4" t="s">
        <v>348</v>
      </c>
      <c r="B215" s="4"/>
      <c r="C215" s="4"/>
      <c r="D215" s="4"/>
      <c r="E215" s="8" t="s">
        <v>347</v>
      </c>
      <c r="F215" s="7" t="s">
        <v>346</v>
      </c>
      <c r="G215" s="7" t="s">
        <v>345</v>
      </c>
      <c r="H215" s="7" t="s">
        <v>344</v>
      </c>
      <c r="I215" s="7" t="s">
        <v>343</v>
      </c>
      <c r="J215" s="63"/>
      <c r="K215" s="26"/>
      <c r="L215" s="40"/>
      <c r="M215" s="41"/>
      <c r="N215" s="40"/>
      <c r="O215" s="40"/>
      <c r="P215" s="40"/>
      <c r="Q215" s="40"/>
      <c r="R215" s="40"/>
      <c r="S215" s="40"/>
      <c r="T215" s="40"/>
      <c r="U215" s="40"/>
      <c r="V215" s="40"/>
      <c r="W215" s="26"/>
      <c r="X215" s="40"/>
      <c r="Y215" s="40"/>
    </row>
    <row r="216" spans="1:25" ht="51.75" x14ac:dyDescent="0.25">
      <c r="A216" s="4">
        <v>116</v>
      </c>
      <c r="B216" s="4"/>
      <c r="C216" s="4"/>
      <c r="D216" s="8" t="s">
        <v>342</v>
      </c>
      <c r="E216" s="8"/>
      <c r="F216" s="7" t="s">
        <v>341</v>
      </c>
      <c r="G216" s="7" t="s">
        <v>340</v>
      </c>
      <c r="H216" s="7" t="s">
        <v>339</v>
      </c>
      <c r="I216" s="7" t="s">
        <v>338</v>
      </c>
      <c r="J216" s="63">
        <v>100</v>
      </c>
      <c r="K216" s="26"/>
      <c r="L216" s="40">
        <v>100</v>
      </c>
      <c r="M216" s="41"/>
      <c r="N216" s="40">
        <v>100</v>
      </c>
      <c r="O216" s="40"/>
      <c r="P216" s="40">
        <v>100</v>
      </c>
      <c r="Q216" s="40"/>
      <c r="R216" s="40">
        <v>100</v>
      </c>
      <c r="S216" s="40"/>
      <c r="T216" s="40">
        <v>100</v>
      </c>
      <c r="U216" s="40"/>
      <c r="V216" s="40">
        <v>100</v>
      </c>
      <c r="W216" s="26"/>
      <c r="X216" s="40">
        <v>100</v>
      </c>
      <c r="Y216" s="40"/>
    </row>
    <row r="217" spans="1:25" s="45" customFormat="1" ht="60" x14ac:dyDescent="0.25">
      <c r="A217" s="19"/>
      <c r="B217" s="20" t="s">
        <v>337</v>
      </c>
      <c r="C217" s="19"/>
      <c r="D217" s="19"/>
      <c r="E217" s="19"/>
      <c r="F217" s="19" t="s">
        <v>336</v>
      </c>
      <c r="G217" s="19"/>
      <c r="H217" s="19"/>
      <c r="I217" s="19"/>
      <c r="J217" s="46">
        <f>AVERAGE(J218,J225,J231,J240)</f>
        <v>77.777777777777771</v>
      </c>
      <c r="K217" s="47"/>
      <c r="L217" s="46">
        <f>AVERAGE(L218,L225,L231,L240)</f>
        <v>77.777777777777771</v>
      </c>
      <c r="M217" s="47"/>
      <c r="N217" s="46">
        <f>AVERAGE(N218,N225,N231,N240)</f>
        <v>77.777777777777771</v>
      </c>
      <c r="O217" s="47"/>
      <c r="P217" s="46">
        <f>AVERAGE(P218,P225,P231,P240)</f>
        <v>77.777777777777771</v>
      </c>
      <c r="Q217" s="47"/>
      <c r="R217" s="46">
        <f>AVERAGE(R218,R225,R231,R240)</f>
        <v>77.777777777777771</v>
      </c>
      <c r="S217" s="47"/>
      <c r="T217" s="46">
        <f>AVERAGE(T218,T225,T231,T240)</f>
        <v>77.777777777777771</v>
      </c>
      <c r="U217" s="47"/>
      <c r="V217" s="46">
        <f>AVERAGE(V218,V225,V231,V240)</f>
        <v>77.777777777777771</v>
      </c>
      <c r="W217" s="17"/>
      <c r="X217" s="46">
        <f>AVERAGE(X218,X225,X231,X240)</f>
        <v>77.777777777777771</v>
      </c>
      <c r="Y217" s="47"/>
    </row>
    <row r="218" spans="1:25" s="45" customFormat="1" ht="45" x14ac:dyDescent="0.25">
      <c r="A218" s="19"/>
      <c r="B218" s="19"/>
      <c r="C218" s="20" t="s">
        <v>335</v>
      </c>
      <c r="D218" s="19"/>
      <c r="E218" s="19"/>
      <c r="F218" s="19" t="s">
        <v>334</v>
      </c>
      <c r="G218" s="19"/>
      <c r="H218" s="19"/>
      <c r="I218" s="19"/>
      <c r="J218" s="46">
        <f>AVERAGE(J219:J224)</f>
        <v>75</v>
      </c>
      <c r="K218" s="47"/>
      <c r="L218" s="62">
        <f>AVERAGE(L219:L224)</f>
        <v>75</v>
      </c>
      <c r="M218" s="47"/>
      <c r="N218" s="46">
        <f>AVERAGE(N219:N224)</f>
        <v>75</v>
      </c>
      <c r="O218" s="47"/>
      <c r="P218" s="46">
        <f>AVERAGE(P219:P224)</f>
        <v>75</v>
      </c>
      <c r="Q218" s="47"/>
      <c r="R218" s="46">
        <f>AVERAGE(R219:R224)</f>
        <v>75</v>
      </c>
      <c r="S218" s="47"/>
      <c r="T218" s="46">
        <f>AVERAGE(T219:T224)</f>
        <v>75</v>
      </c>
      <c r="U218" s="47"/>
      <c r="V218" s="46">
        <f>AVERAGE(V219:V224)</f>
        <v>75</v>
      </c>
      <c r="W218" s="17"/>
      <c r="X218" s="46">
        <f>AVERAGE(X219:X224)</f>
        <v>75</v>
      </c>
      <c r="Y218" s="47"/>
    </row>
    <row r="219" spans="1:25" ht="285" x14ac:dyDescent="0.25">
      <c r="A219" s="4">
        <v>117</v>
      </c>
      <c r="B219" s="4"/>
      <c r="C219" s="4"/>
      <c r="D219" s="8" t="s">
        <v>333</v>
      </c>
      <c r="E219" s="8"/>
      <c r="F219" s="7" t="s">
        <v>332</v>
      </c>
      <c r="G219" s="7" t="s">
        <v>244</v>
      </c>
      <c r="H219" s="7" t="s">
        <v>243</v>
      </c>
      <c r="I219" s="7" t="s">
        <v>291</v>
      </c>
      <c r="J219" s="30">
        <v>100</v>
      </c>
      <c r="K219" s="35" t="s">
        <v>331</v>
      </c>
      <c r="L219" s="30">
        <v>100</v>
      </c>
      <c r="M219" s="31"/>
      <c r="N219" s="30">
        <v>100</v>
      </c>
      <c r="O219" s="30"/>
      <c r="P219" s="30">
        <v>100</v>
      </c>
      <c r="Q219" s="30"/>
      <c r="R219" s="30">
        <v>100</v>
      </c>
      <c r="S219" s="30"/>
      <c r="T219" s="30">
        <v>100</v>
      </c>
      <c r="U219" s="30"/>
      <c r="V219" s="30">
        <v>100</v>
      </c>
      <c r="W219" s="5"/>
      <c r="X219" s="30">
        <v>100</v>
      </c>
      <c r="Y219" s="5"/>
    </row>
    <row r="220" spans="1:25" ht="390" x14ac:dyDescent="0.25">
      <c r="A220" s="4">
        <v>118</v>
      </c>
      <c r="B220" s="4"/>
      <c r="C220" s="4"/>
      <c r="D220" s="8" t="s">
        <v>330</v>
      </c>
      <c r="E220" s="8"/>
      <c r="F220" s="61" t="s">
        <v>329</v>
      </c>
      <c r="G220" s="7" t="s">
        <v>244</v>
      </c>
      <c r="H220" s="7" t="s">
        <v>243</v>
      </c>
      <c r="I220" s="7" t="s">
        <v>291</v>
      </c>
      <c r="J220" s="30">
        <v>100</v>
      </c>
      <c r="K220" s="35" t="s">
        <v>328</v>
      </c>
      <c r="L220" s="30">
        <v>100</v>
      </c>
      <c r="M220" s="31"/>
      <c r="N220" s="30">
        <v>100</v>
      </c>
      <c r="O220" s="30"/>
      <c r="P220" s="30">
        <v>100</v>
      </c>
      <c r="Q220" s="30"/>
      <c r="R220" s="30">
        <v>100</v>
      </c>
      <c r="S220" s="30"/>
      <c r="T220" s="30">
        <v>100</v>
      </c>
      <c r="U220" s="30"/>
      <c r="V220" s="30">
        <v>100</v>
      </c>
      <c r="W220" s="5"/>
      <c r="X220" s="30">
        <v>100</v>
      </c>
      <c r="Y220" s="5"/>
    </row>
    <row r="221" spans="1:25" ht="90" x14ac:dyDescent="0.25">
      <c r="A221" s="4">
        <v>119</v>
      </c>
      <c r="B221" s="4"/>
      <c r="C221" s="4"/>
      <c r="D221" s="8" t="s">
        <v>327</v>
      </c>
      <c r="E221" s="8"/>
      <c r="F221" s="7" t="s">
        <v>326</v>
      </c>
      <c r="G221" s="7" t="s">
        <v>227</v>
      </c>
      <c r="H221" s="7" t="s">
        <v>268</v>
      </c>
      <c r="I221" s="7" t="s">
        <v>8</v>
      </c>
      <c r="J221" s="30">
        <v>100</v>
      </c>
      <c r="K221" s="35" t="s">
        <v>325</v>
      </c>
      <c r="L221" s="30">
        <v>100</v>
      </c>
      <c r="M221" s="31"/>
      <c r="N221" s="30">
        <v>100</v>
      </c>
      <c r="O221" s="30"/>
      <c r="P221" s="30">
        <v>100</v>
      </c>
      <c r="Q221" s="30"/>
      <c r="R221" s="30">
        <v>100</v>
      </c>
      <c r="S221" s="5"/>
      <c r="T221" s="30">
        <v>100</v>
      </c>
      <c r="U221" s="5"/>
      <c r="V221" s="30">
        <v>100</v>
      </c>
      <c r="W221" s="5"/>
      <c r="X221" s="30">
        <v>100</v>
      </c>
      <c r="Y221" s="30"/>
    </row>
    <row r="222" spans="1:25" ht="120" x14ac:dyDescent="0.25">
      <c r="A222" s="4">
        <v>120</v>
      </c>
      <c r="B222" s="4"/>
      <c r="C222" s="4"/>
      <c r="D222" s="8" t="s">
        <v>324</v>
      </c>
      <c r="E222" s="8"/>
      <c r="F222" s="7" t="s">
        <v>323</v>
      </c>
      <c r="G222" s="7" t="s">
        <v>227</v>
      </c>
      <c r="H222" s="7" t="s">
        <v>268</v>
      </c>
      <c r="I222" s="7" t="s">
        <v>8</v>
      </c>
      <c r="J222" s="30">
        <v>100</v>
      </c>
      <c r="K222" s="35" t="s">
        <v>322</v>
      </c>
      <c r="L222" s="30">
        <v>100</v>
      </c>
      <c r="M222" s="31"/>
      <c r="N222" s="30">
        <v>100</v>
      </c>
      <c r="O222" s="30"/>
      <c r="P222" s="30">
        <v>100</v>
      </c>
      <c r="Q222" s="30"/>
      <c r="R222" s="30">
        <v>100</v>
      </c>
      <c r="S222" s="5"/>
      <c r="T222" s="30">
        <v>100</v>
      </c>
      <c r="U222" s="5"/>
      <c r="V222" s="30">
        <v>100</v>
      </c>
      <c r="W222" s="5"/>
      <c r="X222" s="30">
        <v>100</v>
      </c>
      <c r="Y222" s="5"/>
    </row>
    <row r="223" spans="1:25" ht="409.5" x14ac:dyDescent="0.25">
      <c r="A223" s="4">
        <v>121</v>
      </c>
      <c r="B223" s="4"/>
      <c r="C223" s="4"/>
      <c r="D223" s="8" t="s">
        <v>321</v>
      </c>
      <c r="E223" s="8"/>
      <c r="F223" s="7" t="s">
        <v>320</v>
      </c>
      <c r="G223" s="7" t="s">
        <v>319</v>
      </c>
      <c r="H223" s="7" t="s">
        <v>318</v>
      </c>
      <c r="I223" s="7" t="s">
        <v>317</v>
      </c>
      <c r="J223" s="30">
        <v>50</v>
      </c>
      <c r="K223" s="35" t="s">
        <v>316</v>
      </c>
      <c r="L223" s="30">
        <v>50</v>
      </c>
      <c r="M223" s="31"/>
      <c r="N223" s="30">
        <v>50</v>
      </c>
      <c r="O223" s="30"/>
      <c r="P223" s="30">
        <v>50</v>
      </c>
      <c r="Q223" s="40"/>
      <c r="R223" s="30">
        <v>50</v>
      </c>
      <c r="S223" s="5"/>
      <c r="T223" s="30">
        <v>50</v>
      </c>
      <c r="U223" s="5" t="s">
        <v>315</v>
      </c>
      <c r="V223" s="30">
        <v>50</v>
      </c>
      <c r="W223" s="5"/>
      <c r="X223" s="30">
        <v>50</v>
      </c>
      <c r="Y223" s="5" t="s">
        <v>314</v>
      </c>
    </row>
    <row r="224" spans="1:25" ht="75" x14ac:dyDescent="0.25">
      <c r="A224" s="4">
        <v>122</v>
      </c>
      <c r="B224" s="4"/>
      <c r="C224" s="4"/>
      <c r="D224" s="8" t="s">
        <v>313</v>
      </c>
      <c r="E224" s="8"/>
      <c r="F224" s="7" t="s">
        <v>312</v>
      </c>
      <c r="G224" s="7" t="s">
        <v>311</v>
      </c>
      <c r="H224" s="7" t="s">
        <v>310</v>
      </c>
      <c r="I224" s="7" t="s">
        <v>309</v>
      </c>
      <c r="J224" s="30">
        <v>0</v>
      </c>
      <c r="K224" s="35" t="s">
        <v>308</v>
      </c>
      <c r="L224" s="30">
        <v>0</v>
      </c>
      <c r="M224" s="31"/>
      <c r="N224" s="30">
        <v>0</v>
      </c>
      <c r="O224" s="30"/>
      <c r="P224" s="30">
        <v>0</v>
      </c>
      <c r="Q224" s="30"/>
      <c r="R224" s="30">
        <v>0</v>
      </c>
      <c r="S224" s="5"/>
      <c r="T224" s="30">
        <v>0</v>
      </c>
      <c r="U224" s="5"/>
      <c r="V224" s="30">
        <v>0</v>
      </c>
      <c r="W224" s="5"/>
      <c r="X224" s="30">
        <v>0</v>
      </c>
      <c r="Y224" s="30"/>
    </row>
    <row r="225" spans="1:26" s="45" customFormat="1" ht="77.25" customHeight="1" x14ac:dyDescent="0.25">
      <c r="A225" s="19"/>
      <c r="B225" s="19"/>
      <c r="C225" s="20" t="s">
        <v>307</v>
      </c>
      <c r="D225" s="19"/>
      <c r="E225" s="59"/>
      <c r="F225" s="58" t="s">
        <v>306</v>
      </c>
      <c r="G225" s="57"/>
      <c r="H225" s="57"/>
      <c r="I225" s="57"/>
      <c r="J225" s="46">
        <f>AVERAGE(J226:J230)</f>
        <v>100</v>
      </c>
      <c r="K225" s="17"/>
      <c r="L225" s="46">
        <f>AVERAGE(L226:L230)</f>
        <v>100</v>
      </c>
      <c r="M225" s="48"/>
      <c r="N225" s="46">
        <f>AVERAGE(N226:N230)</f>
        <v>100</v>
      </c>
      <c r="O225" s="47"/>
      <c r="P225" s="46">
        <f>AVERAGE(P226:P230)</f>
        <v>100</v>
      </c>
      <c r="Q225" s="47"/>
      <c r="R225" s="46">
        <f>AVERAGE(R226:R230)</f>
        <v>100</v>
      </c>
      <c r="S225" s="47"/>
      <c r="T225" s="46">
        <f>AVERAGE(T226:T230)</f>
        <v>100</v>
      </c>
      <c r="U225" s="47"/>
      <c r="V225" s="46">
        <f>AVERAGE(V226:V230)</f>
        <v>100</v>
      </c>
      <c r="W225" s="17"/>
      <c r="X225" s="46">
        <f>AVERAGE(X226:X230)</f>
        <v>100</v>
      </c>
      <c r="Y225" s="47"/>
    </row>
    <row r="226" spans="1:26" ht="409.5" x14ac:dyDescent="0.25">
      <c r="A226" s="4">
        <v>123</v>
      </c>
      <c r="B226" s="4"/>
      <c r="C226" s="4"/>
      <c r="D226" s="8" t="s">
        <v>305</v>
      </c>
      <c r="E226" s="8"/>
      <c r="F226" s="7" t="s">
        <v>304</v>
      </c>
      <c r="G226" s="7" t="s">
        <v>244</v>
      </c>
      <c r="H226" s="7" t="s">
        <v>243</v>
      </c>
      <c r="I226" s="7" t="s">
        <v>291</v>
      </c>
      <c r="J226" s="60">
        <v>100</v>
      </c>
      <c r="K226" s="35" t="s">
        <v>303</v>
      </c>
      <c r="L226" s="30">
        <v>100</v>
      </c>
      <c r="M226" s="31"/>
      <c r="N226" s="30">
        <v>100</v>
      </c>
      <c r="O226" s="30"/>
      <c r="P226" s="30">
        <v>100</v>
      </c>
      <c r="Q226" s="30"/>
      <c r="R226" s="30">
        <v>100</v>
      </c>
      <c r="S226" s="30"/>
      <c r="T226" s="30">
        <v>100</v>
      </c>
      <c r="U226" s="30"/>
      <c r="V226" s="30">
        <v>100</v>
      </c>
      <c r="W226" s="5"/>
      <c r="X226" s="30">
        <v>100</v>
      </c>
      <c r="Y226" s="30"/>
    </row>
    <row r="227" spans="1:26" ht="409.5" x14ac:dyDescent="0.25">
      <c r="A227" s="4">
        <v>124</v>
      </c>
      <c r="B227" s="4"/>
      <c r="C227" s="4"/>
      <c r="D227" s="8" t="s">
        <v>302</v>
      </c>
      <c r="E227" s="8"/>
      <c r="F227" s="7" t="s">
        <v>301</v>
      </c>
      <c r="G227" s="7" t="s">
        <v>244</v>
      </c>
      <c r="H227" s="7" t="s">
        <v>243</v>
      </c>
      <c r="I227" s="7" t="s">
        <v>291</v>
      </c>
      <c r="J227" s="60">
        <v>100</v>
      </c>
      <c r="K227" s="35" t="s">
        <v>300</v>
      </c>
      <c r="L227" s="30">
        <v>100</v>
      </c>
      <c r="M227" s="31"/>
      <c r="N227" s="30">
        <v>100</v>
      </c>
      <c r="O227" s="30"/>
      <c r="P227" s="30">
        <v>100</v>
      </c>
      <c r="Q227" s="30"/>
      <c r="R227" s="30">
        <v>100</v>
      </c>
      <c r="S227" s="30"/>
      <c r="T227" s="30">
        <v>100</v>
      </c>
      <c r="U227" s="30"/>
      <c r="V227" s="30">
        <v>100</v>
      </c>
      <c r="W227" s="5"/>
      <c r="X227" s="30">
        <v>100</v>
      </c>
      <c r="Y227" s="30"/>
    </row>
    <row r="228" spans="1:26" ht="409.5" x14ac:dyDescent="0.25">
      <c r="A228" s="4">
        <v>125</v>
      </c>
      <c r="B228" s="4"/>
      <c r="C228" s="4"/>
      <c r="D228" s="8" t="s">
        <v>299</v>
      </c>
      <c r="E228" s="8"/>
      <c r="F228" s="7" t="s">
        <v>298</v>
      </c>
      <c r="G228" s="7" t="s">
        <v>244</v>
      </c>
      <c r="H228" s="7" t="s">
        <v>243</v>
      </c>
      <c r="I228" s="7" t="s">
        <v>291</v>
      </c>
      <c r="J228" s="60">
        <v>100</v>
      </c>
      <c r="K228" s="35" t="s">
        <v>297</v>
      </c>
      <c r="L228" s="30">
        <v>100</v>
      </c>
      <c r="M228" s="31"/>
      <c r="N228" s="30">
        <v>100</v>
      </c>
      <c r="O228" s="30"/>
      <c r="P228" s="30">
        <v>100</v>
      </c>
      <c r="Q228" s="30"/>
      <c r="R228" s="30">
        <v>100</v>
      </c>
      <c r="S228" s="30"/>
      <c r="T228" s="30">
        <v>100</v>
      </c>
      <c r="U228" s="30"/>
      <c r="V228" s="30">
        <v>100</v>
      </c>
      <c r="W228" s="5"/>
      <c r="X228" s="30">
        <v>100</v>
      </c>
      <c r="Y228" s="30"/>
    </row>
    <row r="229" spans="1:26" ht="409.5" x14ac:dyDescent="0.25">
      <c r="A229" s="4">
        <v>126</v>
      </c>
      <c r="B229" s="4"/>
      <c r="C229" s="4"/>
      <c r="D229" s="8" t="s">
        <v>296</v>
      </c>
      <c r="E229" s="8"/>
      <c r="F229" s="7" t="s">
        <v>295</v>
      </c>
      <c r="G229" s="7" t="s">
        <v>244</v>
      </c>
      <c r="H229" s="7" t="s">
        <v>243</v>
      </c>
      <c r="I229" s="7" t="s">
        <v>291</v>
      </c>
      <c r="J229" s="60">
        <v>100</v>
      </c>
      <c r="K229" s="35" t="s">
        <v>294</v>
      </c>
      <c r="L229" s="30">
        <v>100</v>
      </c>
      <c r="M229" s="31"/>
      <c r="N229" s="30">
        <v>100</v>
      </c>
      <c r="O229" s="30"/>
      <c r="P229" s="30">
        <v>100</v>
      </c>
      <c r="Q229" s="30"/>
      <c r="R229" s="30">
        <v>100</v>
      </c>
      <c r="S229" s="30"/>
      <c r="T229" s="30">
        <v>100</v>
      </c>
      <c r="U229" s="30"/>
      <c r="V229" s="30">
        <v>100</v>
      </c>
      <c r="W229" s="5"/>
      <c r="X229" s="30">
        <v>100</v>
      </c>
      <c r="Y229" s="30"/>
    </row>
    <row r="230" spans="1:26" ht="105" x14ac:dyDescent="0.25">
      <c r="A230" s="4">
        <v>127</v>
      </c>
      <c r="B230" s="4"/>
      <c r="C230" s="4"/>
      <c r="D230" s="8" t="s">
        <v>293</v>
      </c>
      <c r="E230" s="8"/>
      <c r="F230" s="7" t="s">
        <v>292</v>
      </c>
      <c r="G230" s="7" t="s">
        <v>244</v>
      </c>
      <c r="H230" s="7" t="s">
        <v>243</v>
      </c>
      <c r="I230" s="7" t="s">
        <v>291</v>
      </c>
      <c r="J230" s="60">
        <v>100</v>
      </c>
      <c r="K230" s="35"/>
      <c r="L230" s="30">
        <v>100</v>
      </c>
      <c r="M230" s="31"/>
      <c r="N230" s="30">
        <v>100</v>
      </c>
      <c r="O230" s="30"/>
      <c r="P230" s="30">
        <v>100</v>
      </c>
      <c r="Q230" s="30"/>
      <c r="R230" s="30">
        <v>100</v>
      </c>
      <c r="S230" s="30"/>
      <c r="T230" s="30">
        <v>100</v>
      </c>
      <c r="U230" s="30"/>
      <c r="V230" s="30">
        <v>100</v>
      </c>
      <c r="W230" s="5"/>
      <c r="X230" s="30">
        <v>100</v>
      </c>
      <c r="Y230" s="30"/>
    </row>
    <row r="231" spans="1:26" s="45" customFormat="1" ht="140.25" customHeight="1" x14ac:dyDescent="0.25">
      <c r="A231" s="19"/>
      <c r="B231" s="19"/>
      <c r="C231" s="20" t="s">
        <v>290</v>
      </c>
      <c r="D231" s="19"/>
      <c r="E231" s="59"/>
      <c r="F231" s="58" t="s">
        <v>289</v>
      </c>
      <c r="G231" s="57"/>
      <c r="H231" s="57"/>
      <c r="I231" s="57"/>
      <c r="J231" s="46">
        <f>AVERAGE(J232:J239)</f>
        <v>75</v>
      </c>
      <c r="K231" s="17"/>
      <c r="L231" s="46">
        <f>AVERAGE(L232:L239)</f>
        <v>75</v>
      </c>
      <c r="M231" s="48"/>
      <c r="N231" s="46">
        <f>AVERAGE(N232:N239)</f>
        <v>75</v>
      </c>
      <c r="O231" s="47"/>
      <c r="P231" s="46">
        <f>AVERAGE(P232:P239)</f>
        <v>75</v>
      </c>
      <c r="Q231" s="47"/>
      <c r="R231" s="46">
        <f>AVERAGE(R232:R239)</f>
        <v>75</v>
      </c>
      <c r="S231" s="47"/>
      <c r="T231" s="46">
        <f>AVERAGE(T232:T239)</f>
        <v>75</v>
      </c>
      <c r="U231" s="47"/>
      <c r="V231" s="46">
        <f>AVERAGE(V232:V239)</f>
        <v>75</v>
      </c>
      <c r="W231" s="17"/>
      <c r="X231" s="46">
        <f>AVERAGE(X232:X239)</f>
        <v>75</v>
      </c>
      <c r="Y231" s="47"/>
    </row>
    <row r="232" spans="1:26" ht="409.5" x14ac:dyDescent="0.25">
      <c r="A232" s="4">
        <v>128</v>
      </c>
      <c r="B232" s="4"/>
      <c r="C232" s="4"/>
      <c r="D232" s="33" t="s">
        <v>288</v>
      </c>
      <c r="E232" s="33"/>
      <c r="F232" s="7" t="s">
        <v>287</v>
      </c>
      <c r="G232" s="7" t="s">
        <v>223</v>
      </c>
      <c r="H232" s="7" t="s">
        <v>286</v>
      </c>
      <c r="I232" s="7" t="s">
        <v>71</v>
      </c>
      <c r="J232" s="30">
        <v>100</v>
      </c>
      <c r="K232" s="35" t="s">
        <v>285</v>
      </c>
      <c r="L232" s="30">
        <v>100</v>
      </c>
      <c r="M232" s="31"/>
      <c r="N232" s="30">
        <v>100</v>
      </c>
      <c r="O232" s="30"/>
      <c r="P232" s="30">
        <v>100</v>
      </c>
      <c r="Q232" s="30"/>
      <c r="R232" s="30">
        <v>100</v>
      </c>
      <c r="S232" s="30"/>
      <c r="T232" s="30">
        <v>100</v>
      </c>
      <c r="U232" s="30"/>
      <c r="V232" s="30">
        <v>100</v>
      </c>
      <c r="W232" s="5"/>
      <c r="X232" s="30">
        <v>100</v>
      </c>
      <c r="Y232" s="30"/>
    </row>
    <row r="233" spans="1:26" ht="98.1" customHeight="1" x14ac:dyDescent="0.25">
      <c r="A233" s="4">
        <v>129</v>
      </c>
      <c r="B233" s="4"/>
      <c r="C233" s="4"/>
      <c r="D233" s="33" t="s">
        <v>284</v>
      </c>
      <c r="E233" s="33"/>
      <c r="F233" s="7" t="s">
        <v>283</v>
      </c>
      <c r="G233" s="7" t="s">
        <v>227</v>
      </c>
      <c r="H233" s="7" t="s">
        <v>282</v>
      </c>
      <c r="I233" s="7" t="s">
        <v>8</v>
      </c>
      <c r="J233" s="30">
        <v>100</v>
      </c>
      <c r="K233" s="56" t="s">
        <v>281</v>
      </c>
      <c r="L233" s="30">
        <v>100</v>
      </c>
      <c r="M233" s="31"/>
      <c r="N233" s="30">
        <v>100</v>
      </c>
      <c r="O233" s="30"/>
      <c r="P233" s="30">
        <v>100</v>
      </c>
      <c r="Q233" s="30"/>
      <c r="R233" s="30">
        <v>100</v>
      </c>
      <c r="S233" s="30"/>
      <c r="T233" s="30">
        <v>100</v>
      </c>
      <c r="U233" s="30"/>
      <c r="V233" s="30">
        <v>100</v>
      </c>
      <c r="W233" s="5"/>
      <c r="X233" s="30">
        <v>100</v>
      </c>
      <c r="Y233" s="30"/>
    </row>
    <row r="234" spans="1:26" ht="165" x14ac:dyDescent="0.25">
      <c r="A234" s="4">
        <v>130</v>
      </c>
      <c r="B234" s="4"/>
      <c r="C234" s="4"/>
      <c r="D234" s="33" t="s">
        <v>280</v>
      </c>
      <c r="E234" s="33"/>
      <c r="F234" s="7" t="s">
        <v>279</v>
      </c>
      <c r="G234" s="7" t="s">
        <v>278</v>
      </c>
      <c r="H234" s="7" t="s">
        <v>277</v>
      </c>
      <c r="I234" s="7" t="s">
        <v>216</v>
      </c>
      <c r="J234" s="30">
        <v>0</v>
      </c>
      <c r="K234" s="32" t="s">
        <v>276</v>
      </c>
      <c r="L234" s="30">
        <v>0</v>
      </c>
      <c r="M234" s="31"/>
      <c r="N234" s="30">
        <v>0</v>
      </c>
      <c r="O234" s="30"/>
      <c r="P234" s="30">
        <v>0</v>
      </c>
      <c r="Q234" s="30"/>
      <c r="R234" s="30">
        <v>0</v>
      </c>
      <c r="S234" s="30"/>
      <c r="T234" s="30">
        <v>0</v>
      </c>
      <c r="U234" s="30"/>
      <c r="V234" s="30">
        <v>0</v>
      </c>
      <c r="W234" s="5"/>
      <c r="X234" s="30">
        <v>0</v>
      </c>
      <c r="Y234" s="30"/>
    </row>
    <row r="235" spans="1:26" ht="409.5" x14ac:dyDescent="0.25">
      <c r="A235" s="4">
        <v>131</v>
      </c>
      <c r="B235" s="4"/>
      <c r="C235" s="4"/>
      <c r="D235" s="33" t="s">
        <v>275</v>
      </c>
      <c r="E235" s="33"/>
      <c r="F235" s="7" t="s">
        <v>274</v>
      </c>
      <c r="G235" s="7" t="s">
        <v>273</v>
      </c>
      <c r="H235" s="7" t="s">
        <v>227</v>
      </c>
      <c r="I235" s="7" t="s">
        <v>272</v>
      </c>
      <c r="J235" s="30">
        <v>100</v>
      </c>
      <c r="K235" s="35" t="s">
        <v>271</v>
      </c>
      <c r="L235" s="30">
        <v>100</v>
      </c>
      <c r="M235" s="31"/>
      <c r="N235" s="30">
        <v>100</v>
      </c>
      <c r="O235" s="30"/>
      <c r="P235" s="30">
        <v>100</v>
      </c>
      <c r="Q235" s="30"/>
      <c r="R235" s="30">
        <v>100</v>
      </c>
      <c r="S235" s="30"/>
      <c r="T235" s="30">
        <v>100</v>
      </c>
      <c r="U235" s="30"/>
      <c r="V235" s="30">
        <v>100</v>
      </c>
      <c r="W235" s="5"/>
      <c r="X235" s="30">
        <v>100</v>
      </c>
      <c r="Y235" s="30"/>
    </row>
    <row r="236" spans="1:26" ht="120" x14ac:dyDescent="0.25">
      <c r="A236" s="4">
        <v>132</v>
      </c>
      <c r="B236" s="4"/>
      <c r="C236" s="4"/>
      <c r="D236" s="33" t="s">
        <v>270</v>
      </c>
      <c r="E236" s="33"/>
      <c r="F236" s="7" t="s">
        <v>269</v>
      </c>
      <c r="G236" s="7" t="s">
        <v>227</v>
      </c>
      <c r="H236" s="7" t="s">
        <v>268</v>
      </c>
      <c r="I236" s="7" t="s">
        <v>267</v>
      </c>
      <c r="J236" s="30">
        <v>100</v>
      </c>
      <c r="K236" s="35" t="s">
        <v>266</v>
      </c>
      <c r="L236" s="30">
        <v>100</v>
      </c>
      <c r="M236" s="31"/>
      <c r="N236" s="30">
        <v>100</v>
      </c>
      <c r="O236" s="30"/>
      <c r="P236" s="30">
        <v>100</v>
      </c>
      <c r="Q236" s="30"/>
      <c r="R236" s="30">
        <v>100</v>
      </c>
      <c r="S236" s="55"/>
      <c r="T236" s="30">
        <v>100</v>
      </c>
      <c r="U236" s="55"/>
      <c r="V236" s="30">
        <v>100</v>
      </c>
      <c r="W236" s="5"/>
      <c r="X236" s="30">
        <v>100</v>
      </c>
      <c r="Y236" s="5" t="s">
        <v>265</v>
      </c>
    </row>
    <row r="237" spans="1:26" ht="255" x14ac:dyDescent="0.25">
      <c r="A237" s="4">
        <v>133</v>
      </c>
      <c r="B237" s="4"/>
      <c r="C237" s="4"/>
      <c r="D237" s="33" t="s">
        <v>264</v>
      </c>
      <c r="E237" s="33"/>
      <c r="F237" s="7" t="s">
        <v>263</v>
      </c>
      <c r="G237" s="7" t="s">
        <v>262</v>
      </c>
      <c r="H237" s="7" t="s">
        <v>261</v>
      </c>
      <c r="I237" s="7" t="s">
        <v>260</v>
      </c>
      <c r="J237" s="30">
        <v>100</v>
      </c>
      <c r="K237" s="35" t="s">
        <v>259</v>
      </c>
      <c r="L237" s="30">
        <v>100</v>
      </c>
      <c r="M237" s="31"/>
      <c r="N237" s="30">
        <v>100</v>
      </c>
      <c r="O237" s="30"/>
      <c r="P237" s="30">
        <v>100</v>
      </c>
      <c r="Q237" s="30"/>
      <c r="R237" s="30">
        <v>100</v>
      </c>
      <c r="S237" s="30"/>
      <c r="T237" s="30">
        <v>100</v>
      </c>
      <c r="U237" s="30"/>
      <c r="V237" s="30">
        <v>100</v>
      </c>
      <c r="W237" s="5"/>
      <c r="X237" s="30">
        <v>100</v>
      </c>
      <c r="Y237" s="30"/>
    </row>
    <row r="238" spans="1:26" ht="135" x14ac:dyDescent="0.25">
      <c r="A238" s="4">
        <v>134</v>
      </c>
      <c r="B238" s="4"/>
      <c r="C238" s="4"/>
      <c r="D238" s="33" t="s">
        <v>258</v>
      </c>
      <c r="E238" s="33"/>
      <c r="F238" s="7" t="s">
        <v>257</v>
      </c>
      <c r="G238" s="7" t="s">
        <v>223</v>
      </c>
      <c r="H238" s="7" t="s">
        <v>107</v>
      </c>
      <c r="I238" s="7" t="s">
        <v>256</v>
      </c>
      <c r="J238" s="30">
        <v>0</v>
      </c>
      <c r="K238" s="35" t="s">
        <v>255</v>
      </c>
      <c r="L238" s="30">
        <v>0</v>
      </c>
      <c r="M238" s="31"/>
      <c r="N238" s="30">
        <v>0</v>
      </c>
      <c r="O238" s="30"/>
      <c r="P238" s="30">
        <v>0</v>
      </c>
      <c r="Q238" s="30"/>
      <c r="R238" s="30">
        <v>0</v>
      </c>
      <c r="S238" s="30"/>
      <c r="T238" s="30">
        <v>0</v>
      </c>
      <c r="U238" s="30"/>
      <c r="V238" s="30">
        <v>0</v>
      </c>
      <c r="W238" s="5"/>
      <c r="X238" s="30">
        <v>0</v>
      </c>
      <c r="Y238" s="5"/>
    </row>
    <row r="239" spans="1:26" ht="409.5" x14ac:dyDescent="0.25">
      <c r="A239" s="4">
        <v>135</v>
      </c>
      <c r="B239" s="4"/>
      <c r="C239" s="4"/>
      <c r="D239" s="33" t="s">
        <v>254</v>
      </c>
      <c r="E239" s="33"/>
      <c r="F239" s="7" t="s">
        <v>253</v>
      </c>
      <c r="G239" s="7" t="s">
        <v>252</v>
      </c>
      <c r="H239" s="7" t="s">
        <v>251</v>
      </c>
      <c r="I239" s="7" t="s">
        <v>250</v>
      </c>
      <c r="J239" s="30">
        <v>100</v>
      </c>
      <c r="K239" s="35" t="s">
        <v>249</v>
      </c>
      <c r="L239" s="30">
        <v>100</v>
      </c>
      <c r="M239" s="31"/>
      <c r="N239" s="30">
        <v>100</v>
      </c>
      <c r="O239" s="30"/>
      <c r="P239" s="30">
        <v>100</v>
      </c>
      <c r="Q239" s="30"/>
      <c r="R239" s="30">
        <v>100</v>
      </c>
      <c r="S239" s="5"/>
      <c r="T239" s="30">
        <v>100</v>
      </c>
      <c r="U239" s="5"/>
      <c r="V239" s="30">
        <v>100</v>
      </c>
      <c r="W239" s="5"/>
      <c r="X239" s="30">
        <v>100</v>
      </c>
      <c r="Y239" s="30"/>
    </row>
    <row r="240" spans="1:26" s="44" customFormat="1" ht="120.75" x14ac:dyDescent="0.25">
      <c r="A240" s="53"/>
      <c r="B240" s="53"/>
      <c r="C240" s="54" t="s">
        <v>248</v>
      </c>
      <c r="D240" s="53"/>
      <c r="E240" s="52"/>
      <c r="F240" s="51" t="s">
        <v>247</v>
      </c>
      <c r="G240" s="50"/>
      <c r="H240" s="50"/>
      <c r="I240" s="50"/>
      <c r="J240" s="46">
        <f>AVERAGE(J241:J249)</f>
        <v>61.111111111111114</v>
      </c>
      <c r="K240" s="49"/>
      <c r="L240" s="46">
        <f>AVERAGE(L241:L249)</f>
        <v>61.111111111111114</v>
      </c>
      <c r="M240" s="48"/>
      <c r="N240" s="46">
        <f>AVERAGE(N241:N249)</f>
        <v>61.111111111111114</v>
      </c>
      <c r="O240" s="47"/>
      <c r="P240" s="46">
        <f>AVERAGE(P241:P249)</f>
        <v>61.111111111111114</v>
      </c>
      <c r="Q240" s="47"/>
      <c r="R240" s="46">
        <f>AVERAGE(R241:R249)</f>
        <v>61.111111111111114</v>
      </c>
      <c r="S240" s="47"/>
      <c r="T240" s="46">
        <f>AVERAGE(T241:T249)</f>
        <v>61.111111111111114</v>
      </c>
      <c r="U240" s="47"/>
      <c r="V240" s="46">
        <f>AVERAGE(V241:V249)</f>
        <v>61.111111111111114</v>
      </c>
      <c r="W240" s="17"/>
      <c r="X240" s="46">
        <f>AVERAGE(X241:X249)</f>
        <v>61.111111111111114</v>
      </c>
      <c r="Y240" s="17"/>
      <c r="Z240" s="45"/>
    </row>
    <row r="241" spans="1:25" ht="191.25" customHeight="1" x14ac:dyDescent="0.25">
      <c r="A241" s="4">
        <v>136</v>
      </c>
      <c r="B241" s="4"/>
      <c r="C241" s="4"/>
      <c r="D241" s="33" t="s">
        <v>246</v>
      </c>
      <c r="E241" s="33"/>
      <c r="F241" s="7" t="s">
        <v>245</v>
      </c>
      <c r="G241" s="7" t="s">
        <v>244</v>
      </c>
      <c r="H241" s="7" t="s">
        <v>243</v>
      </c>
      <c r="I241" s="7" t="s">
        <v>242</v>
      </c>
      <c r="J241" s="30">
        <v>100</v>
      </c>
      <c r="K241" s="35" t="s">
        <v>241</v>
      </c>
      <c r="L241" s="30">
        <v>100</v>
      </c>
      <c r="M241" s="31"/>
      <c r="N241" s="30">
        <v>100</v>
      </c>
      <c r="O241" s="30"/>
      <c r="P241" s="30">
        <v>100</v>
      </c>
      <c r="Q241" s="30"/>
      <c r="R241" s="30">
        <v>100</v>
      </c>
      <c r="S241" s="30"/>
      <c r="T241" s="30">
        <v>100</v>
      </c>
      <c r="U241" s="30"/>
      <c r="V241" s="30">
        <v>100</v>
      </c>
      <c r="W241" s="5"/>
      <c r="X241" s="30">
        <v>100</v>
      </c>
      <c r="Y241" s="30"/>
    </row>
    <row r="242" spans="1:25" s="39" customFormat="1" ht="90" x14ac:dyDescent="0.25">
      <c r="A242" s="4">
        <v>137</v>
      </c>
      <c r="B242" s="38"/>
      <c r="C242" s="38"/>
      <c r="D242" s="43" t="s">
        <v>240</v>
      </c>
      <c r="E242" s="43"/>
      <c r="F242" s="42" t="s">
        <v>239</v>
      </c>
      <c r="G242" s="42" t="s">
        <v>234</v>
      </c>
      <c r="H242" s="42" t="s">
        <v>238</v>
      </c>
      <c r="I242" s="42" t="s">
        <v>8</v>
      </c>
      <c r="J242" s="30">
        <v>100</v>
      </c>
      <c r="K242" s="35" t="s">
        <v>237</v>
      </c>
      <c r="L242" s="30">
        <v>100</v>
      </c>
      <c r="M242" s="41"/>
      <c r="N242" s="30">
        <v>100</v>
      </c>
      <c r="O242" s="40"/>
      <c r="P242" s="30">
        <v>100</v>
      </c>
      <c r="Q242" s="40"/>
      <c r="R242" s="30">
        <v>100</v>
      </c>
      <c r="S242" s="40"/>
      <c r="T242" s="30">
        <v>100</v>
      </c>
      <c r="U242" s="40"/>
      <c r="V242" s="30">
        <v>100</v>
      </c>
      <c r="W242" s="26"/>
      <c r="X242" s="30">
        <v>100</v>
      </c>
      <c r="Y242" s="40"/>
    </row>
    <row r="243" spans="1:25" ht="75" x14ac:dyDescent="0.25">
      <c r="A243" s="38">
        <v>138</v>
      </c>
      <c r="B243" s="4"/>
      <c r="C243" s="4"/>
      <c r="D243" s="33" t="s">
        <v>236</v>
      </c>
      <c r="E243" s="33"/>
      <c r="F243" s="7" t="s">
        <v>235</v>
      </c>
      <c r="G243" s="7" t="s">
        <v>234</v>
      </c>
      <c r="H243" s="7" t="s">
        <v>71</v>
      </c>
      <c r="I243" s="7" t="s">
        <v>216</v>
      </c>
      <c r="J243" s="30">
        <v>0</v>
      </c>
      <c r="K243" s="36"/>
      <c r="L243" s="30">
        <v>0</v>
      </c>
      <c r="M243" s="31"/>
      <c r="N243" s="30">
        <v>0</v>
      </c>
      <c r="O243" s="30"/>
      <c r="P243" s="30">
        <v>0</v>
      </c>
      <c r="Q243" s="30"/>
      <c r="R243" s="30">
        <v>0</v>
      </c>
      <c r="S243" s="37"/>
      <c r="T243" s="30">
        <v>0</v>
      </c>
      <c r="U243" s="37"/>
      <c r="V243" s="30">
        <v>0</v>
      </c>
      <c r="W243" s="5"/>
      <c r="X243" s="30">
        <v>0</v>
      </c>
      <c r="Y243" s="5"/>
    </row>
    <row r="244" spans="1:25" ht="90" x14ac:dyDescent="0.25">
      <c r="A244" s="4">
        <v>139</v>
      </c>
      <c r="B244" s="4"/>
      <c r="C244" s="4"/>
      <c r="D244" s="33" t="s">
        <v>233</v>
      </c>
      <c r="E244" s="33"/>
      <c r="F244" s="7" t="s">
        <v>232</v>
      </c>
      <c r="G244" s="7" t="s">
        <v>227</v>
      </c>
      <c r="H244" s="7" t="s">
        <v>231</v>
      </c>
      <c r="I244" s="7" t="s">
        <v>230</v>
      </c>
      <c r="J244" s="30">
        <v>100</v>
      </c>
      <c r="K244" s="36"/>
      <c r="L244" s="30">
        <v>100</v>
      </c>
      <c r="M244" s="31"/>
      <c r="N244" s="30">
        <v>100</v>
      </c>
      <c r="O244" s="30"/>
      <c r="P244" s="30">
        <v>100</v>
      </c>
      <c r="Q244" s="30"/>
      <c r="R244" s="30">
        <v>100</v>
      </c>
      <c r="S244" s="30"/>
      <c r="T244" s="30">
        <v>100</v>
      </c>
      <c r="U244" s="30"/>
      <c r="V244" s="30">
        <v>100</v>
      </c>
      <c r="W244" s="5"/>
      <c r="X244" s="30">
        <v>100</v>
      </c>
      <c r="Y244" s="30"/>
    </row>
    <row r="245" spans="1:25" ht="51.75" x14ac:dyDescent="0.25">
      <c r="A245" s="4">
        <v>140</v>
      </c>
      <c r="B245" s="4"/>
      <c r="C245" s="4"/>
      <c r="D245" s="33" t="s">
        <v>229</v>
      </c>
      <c r="E245" s="33"/>
      <c r="F245" s="7" t="s">
        <v>228</v>
      </c>
      <c r="G245" s="7" t="s">
        <v>227</v>
      </c>
      <c r="H245" s="7" t="s">
        <v>226</v>
      </c>
      <c r="I245" s="7" t="s">
        <v>8</v>
      </c>
      <c r="J245" s="30">
        <v>50</v>
      </c>
      <c r="K245" s="36"/>
      <c r="L245" s="30">
        <v>50</v>
      </c>
      <c r="M245" s="31"/>
      <c r="N245" s="30">
        <v>50</v>
      </c>
      <c r="O245" s="30"/>
      <c r="P245" s="30">
        <v>50</v>
      </c>
      <c r="Q245" s="30"/>
      <c r="R245" s="30">
        <v>50</v>
      </c>
      <c r="S245" s="30"/>
      <c r="T245" s="30">
        <v>50</v>
      </c>
      <c r="U245" s="30"/>
      <c r="V245" s="30">
        <v>50</v>
      </c>
      <c r="W245" s="5"/>
      <c r="X245" s="30">
        <v>50</v>
      </c>
      <c r="Y245" s="5"/>
    </row>
    <row r="246" spans="1:25" ht="105" x14ac:dyDescent="0.25">
      <c r="A246" s="4">
        <v>141</v>
      </c>
      <c r="B246" s="4"/>
      <c r="C246" s="4"/>
      <c r="D246" s="33" t="s">
        <v>225</v>
      </c>
      <c r="E246" s="33"/>
      <c r="F246" s="7" t="s">
        <v>224</v>
      </c>
      <c r="G246" s="7" t="s">
        <v>223</v>
      </c>
      <c r="H246" s="7" t="s">
        <v>222</v>
      </c>
      <c r="I246" s="7" t="s">
        <v>8</v>
      </c>
      <c r="J246" s="30">
        <v>0</v>
      </c>
      <c r="K246" s="36"/>
      <c r="L246" s="30">
        <v>0</v>
      </c>
      <c r="M246" s="31"/>
      <c r="N246" s="30">
        <v>0</v>
      </c>
      <c r="O246" s="30"/>
      <c r="P246" s="30">
        <v>0</v>
      </c>
      <c r="Q246" s="30"/>
      <c r="R246" s="30">
        <v>0</v>
      </c>
      <c r="S246" s="5"/>
      <c r="T246" s="30">
        <v>0</v>
      </c>
      <c r="U246" s="5"/>
      <c r="V246" s="30">
        <v>0</v>
      </c>
      <c r="W246" s="5"/>
      <c r="X246" s="30">
        <v>0</v>
      </c>
      <c r="Y246" s="5"/>
    </row>
    <row r="247" spans="1:25" ht="375" x14ac:dyDescent="0.25">
      <c r="A247" s="4">
        <v>142</v>
      </c>
      <c r="B247" s="4"/>
      <c r="C247" s="4"/>
      <c r="D247" s="33" t="s">
        <v>221</v>
      </c>
      <c r="E247" s="33"/>
      <c r="F247" s="7" t="s">
        <v>220</v>
      </c>
      <c r="G247" s="7" t="s">
        <v>212</v>
      </c>
      <c r="H247" s="7" t="s">
        <v>71</v>
      </c>
      <c r="I247" s="7" t="s">
        <v>216</v>
      </c>
      <c r="J247" s="30">
        <v>100</v>
      </c>
      <c r="K247" s="35" t="s">
        <v>219</v>
      </c>
      <c r="L247" s="30">
        <v>100</v>
      </c>
      <c r="M247" s="31"/>
      <c r="N247" s="30">
        <v>100</v>
      </c>
      <c r="O247" s="30"/>
      <c r="P247" s="30">
        <v>100</v>
      </c>
      <c r="Q247" s="30"/>
      <c r="R247" s="30">
        <v>100</v>
      </c>
      <c r="S247" s="30"/>
      <c r="T247" s="30">
        <v>100</v>
      </c>
      <c r="U247" s="30"/>
      <c r="V247" s="30">
        <v>100</v>
      </c>
      <c r="W247" s="5"/>
      <c r="X247" s="30">
        <v>100</v>
      </c>
      <c r="Y247" s="5"/>
    </row>
    <row r="248" spans="1:25" ht="409.5" x14ac:dyDescent="0.25">
      <c r="A248" s="4">
        <v>143</v>
      </c>
      <c r="B248" s="4"/>
      <c r="C248" s="4"/>
      <c r="D248" s="33" t="s">
        <v>218</v>
      </c>
      <c r="E248" s="33"/>
      <c r="F248" s="7" t="s">
        <v>217</v>
      </c>
      <c r="G248" s="7" t="s">
        <v>212</v>
      </c>
      <c r="H248" s="7" t="s">
        <v>71</v>
      </c>
      <c r="I248" s="7" t="s">
        <v>216</v>
      </c>
      <c r="J248" s="30">
        <v>0</v>
      </c>
      <c r="K248" s="34" t="s">
        <v>215</v>
      </c>
      <c r="L248" s="30">
        <v>0</v>
      </c>
      <c r="M248" s="31"/>
      <c r="N248" s="30">
        <v>0</v>
      </c>
      <c r="O248" s="30"/>
      <c r="P248" s="30">
        <v>0</v>
      </c>
      <c r="Q248" s="30"/>
      <c r="R248" s="30">
        <v>0</v>
      </c>
      <c r="S248" s="5"/>
      <c r="T248" s="30">
        <v>0</v>
      </c>
      <c r="U248" s="5"/>
      <c r="V248" s="30">
        <v>0</v>
      </c>
      <c r="W248" s="5"/>
      <c r="X248" s="30">
        <v>0</v>
      </c>
      <c r="Y248" s="30"/>
    </row>
    <row r="249" spans="1:25" ht="409.5" x14ac:dyDescent="0.25">
      <c r="A249" s="4">
        <v>144</v>
      </c>
      <c r="B249" s="4"/>
      <c r="C249" s="4"/>
      <c r="D249" s="33" t="s">
        <v>214</v>
      </c>
      <c r="E249" s="33"/>
      <c r="F249" s="7" t="s">
        <v>213</v>
      </c>
      <c r="G249" s="7" t="s">
        <v>212</v>
      </c>
      <c r="H249" s="7" t="s">
        <v>211</v>
      </c>
      <c r="I249" s="7" t="s">
        <v>45</v>
      </c>
      <c r="J249" s="30">
        <v>100</v>
      </c>
      <c r="K249" s="32" t="s">
        <v>210</v>
      </c>
      <c r="L249" s="30">
        <v>100</v>
      </c>
      <c r="M249" s="31"/>
      <c r="N249" s="30">
        <v>100</v>
      </c>
      <c r="O249" s="30"/>
      <c r="P249" s="30">
        <v>100</v>
      </c>
      <c r="Q249" s="30"/>
      <c r="R249" s="30">
        <v>100</v>
      </c>
      <c r="S249" s="30"/>
      <c r="T249" s="30">
        <v>100</v>
      </c>
      <c r="U249" s="30"/>
      <c r="V249" s="30">
        <v>100</v>
      </c>
      <c r="W249" s="5"/>
      <c r="X249" s="30">
        <v>100</v>
      </c>
      <c r="Y249" s="30"/>
    </row>
    <row r="250" spans="1:25" s="16" customFormat="1" ht="30" x14ac:dyDescent="0.25">
      <c r="A250" s="19"/>
      <c r="B250" s="20" t="s">
        <v>209</v>
      </c>
      <c r="C250" s="19"/>
      <c r="D250" s="19"/>
      <c r="E250" s="19"/>
      <c r="F250" s="19" t="s">
        <v>208</v>
      </c>
      <c r="G250" s="19"/>
      <c r="H250" s="19"/>
      <c r="I250" s="19"/>
      <c r="J250" s="18">
        <f>AVERAGE(J251,J267,J283,J294)</f>
        <v>52.9861111111111</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207</v>
      </c>
      <c r="D251" s="19"/>
      <c r="E251" s="19"/>
      <c r="F251" s="19" t="s">
        <v>206</v>
      </c>
      <c r="G251" s="19"/>
      <c r="H251" s="19"/>
      <c r="I251" s="19"/>
      <c r="J251" s="18">
        <f>AVERAGE(J252,J256,J260,J264:J266)</f>
        <v>69.444444444444443</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205</v>
      </c>
      <c r="E252" s="24"/>
      <c r="F252" s="22" t="s">
        <v>204</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203</v>
      </c>
      <c r="B253" s="4"/>
      <c r="C253" s="4"/>
      <c r="D253" s="4"/>
      <c r="E253" s="8" t="s">
        <v>202</v>
      </c>
      <c r="F253" s="7" t="s">
        <v>201</v>
      </c>
      <c r="G253" s="7" t="s">
        <v>178</v>
      </c>
      <c r="H253" s="7" t="s">
        <v>177</v>
      </c>
      <c r="I253" s="7" t="s">
        <v>176</v>
      </c>
      <c r="J253" s="27">
        <v>100</v>
      </c>
      <c r="K253" s="26" t="s">
        <v>200</v>
      </c>
      <c r="L253" s="26"/>
      <c r="M253" s="26"/>
      <c r="N253" s="26"/>
      <c r="O253" s="26"/>
      <c r="P253" s="26"/>
      <c r="Q253" s="26"/>
      <c r="R253" s="26"/>
      <c r="S253" s="26"/>
      <c r="T253" s="26"/>
      <c r="U253" s="26"/>
      <c r="V253" s="26"/>
      <c r="W253" s="26"/>
      <c r="X253" s="26"/>
      <c r="Y253" s="26"/>
    </row>
    <row r="254" spans="1:25" s="2" customFormat="1" ht="60" x14ac:dyDescent="0.25">
      <c r="A254" s="4" t="s">
        <v>199</v>
      </c>
      <c r="B254" s="4"/>
      <c r="C254" s="4"/>
      <c r="D254" s="4"/>
      <c r="E254" s="8" t="s">
        <v>198</v>
      </c>
      <c r="F254" s="28" t="s">
        <v>197</v>
      </c>
      <c r="G254" s="7" t="s">
        <v>171</v>
      </c>
      <c r="H254" s="7" t="s">
        <v>170</v>
      </c>
      <c r="I254" s="7" t="s">
        <v>169</v>
      </c>
      <c r="J254" s="27">
        <v>100</v>
      </c>
      <c r="K254" s="26"/>
      <c r="L254" s="26"/>
      <c r="M254" s="26"/>
      <c r="N254" s="26"/>
      <c r="O254" s="26"/>
      <c r="P254" s="26"/>
      <c r="Q254" s="26"/>
      <c r="R254" s="26"/>
      <c r="S254" s="26"/>
      <c r="T254" s="26"/>
      <c r="U254" s="26"/>
      <c r="V254" s="26"/>
      <c r="W254" s="26"/>
      <c r="X254" s="26"/>
      <c r="Y254" s="26"/>
    </row>
    <row r="255" spans="1:25" s="2" customFormat="1" ht="240" x14ac:dyDescent="0.25">
      <c r="A255" s="4" t="s">
        <v>196</v>
      </c>
      <c r="B255" s="4"/>
      <c r="C255" s="29"/>
      <c r="D255" s="29"/>
      <c r="E255" s="8" t="s">
        <v>195</v>
      </c>
      <c r="F255" s="7" t="s">
        <v>165</v>
      </c>
      <c r="G255" s="7" t="s">
        <v>164</v>
      </c>
      <c r="H255" s="7" t="s">
        <v>163</v>
      </c>
      <c r="I255" s="7" t="s">
        <v>162</v>
      </c>
      <c r="J255" s="5"/>
      <c r="K255" s="6"/>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194</v>
      </c>
      <c r="E256" s="24"/>
      <c r="F256" s="22" t="s">
        <v>193</v>
      </c>
      <c r="G256" s="12"/>
      <c r="H256" s="12"/>
      <c r="I256" s="12"/>
      <c r="J256" s="11">
        <f>AVERAGE(J257:J259)</f>
        <v>83.333333333333329</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192</v>
      </c>
      <c r="B257" s="4"/>
      <c r="C257" s="4"/>
      <c r="D257" s="4"/>
      <c r="E257" s="8" t="s">
        <v>191</v>
      </c>
      <c r="F257" s="7" t="s">
        <v>190</v>
      </c>
      <c r="G257" s="7" t="s">
        <v>178</v>
      </c>
      <c r="H257" s="7" t="s">
        <v>177</v>
      </c>
      <c r="I257" s="7" t="s">
        <v>176</v>
      </c>
      <c r="J257" s="27">
        <v>100</v>
      </c>
      <c r="K257" s="26"/>
      <c r="L257" s="26"/>
      <c r="M257" s="26"/>
      <c r="N257" s="26"/>
      <c r="O257" s="26"/>
      <c r="P257" s="26"/>
      <c r="Q257" s="26"/>
      <c r="R257" s="26"/>
      <c r="S257" s="26"/>
      <c r="T257" s="26"/>
      <c r="U257" s="26"/>
      <c r="V257" s="26"/>
      <c r="W257" s="26"/>
      <c r="X257" s="26"/>
      <c r="Y257" s="26"/>
    </row>
    <row r="258" spans="1:25" s="2" customFormat="1" ht="409.5" x14ac:dyDescent="0.25">
      <c r="A258" s="4" t="s">
        <v>189</v>
      </c>
      <c r="B258" s="4"/>
      <c r="C258" s="4"/>
      <c r="D258" s="4"/>
      <c r="E258" s="8" t="s">
        <v>188</v>
      </c>
      <c r="F258" s="28" t="s">
        <v>187</v>
      </c>
      <c r="G258" s="7" t="s">
        <v>171</v>
      </c>
      <c r="H258" s="7" t="s">
        <v>170</v>
      </c>
      <c r="I258" s="7" t="s">
        <v>169</v>
      </c>
      <c r="J258" s="27">
        <v>50</v>
      </c>
      <c r="K258" s="26" t="s">
        <v>186</v>
      </c>
      <c r="L258" s="26"/>
      <c r="M258" s="26"/>
      <c r="N258" s="26"/>
      <c r="O258" s="26"/>
      <c r="P258" s="26"/>
      <c r="Q258" s="26"/>
      <c r="R258" s="26"/>
      <c r="S258" s="26"/>
      <c r="T258" s="26"/>
      <c r="U258" s="26"/>
      <c r="V258" s="26"/>
      <c r="W258" s="26"/>
      <c r="X258" s="26"/>
      <c r="Y258" s="26"/>
    </row>
    <row r="259" spans="1:25" s="2" customFormat="1" ht="409.5" x14ac:dyDescent="0.25">
      <c r="A259" s="4" t="s">
        <v>185</v>
      </c>
      <c r="B259" s="4"/>
      <c r="C259" s="29"/>
      <c r="D259" s="29"/>
      <c r="E259" s="8" t="s">
        <v>184</v>
      </c>
      <c r="F259" s="7" t="s">
        <v>165</v>
      </c>
      <c r="G259" s="7" t="s">
        <v>164</v>
      </c>
      <c r="H259" s="7" t="s">
        <v>163</v>
      </c>
      <c r="I259" s="7" t="s">
        <v>162</v>
      </c>
      <c r="J259" s="5">
        <v>100</v>
      </c>
      <c r="K259" s="6" t="s">
        <v>161</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183</v>
      </c>
      <c r="E260" s="24"/>
      <c r="F260" s="22" t="s">
        <v>182</v>
      </c>
      <c r="G260" s="12"/>
      <c r="H260" s="12"/>
      <c r="I260" s="12"/>
      <c r="J260" s="11">
        <f>AVERAGE(J261:J263)</f>
        <v>83.333333333333329</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181</v>
      </c>
      <c r="B261" s="4"/>
      <c r="C261" s="4"/>
      <c r="D261" s="4"/>
      <c r="E261" s="8" t="s">
        <v>180</v>
      </c>
      <c r="F261" s="7" t="s">
        <v>179</v>
      </c>
      <c r="G261" s="7" t="s">
        <v>178</v>
      </c>
      <c r="H261" s="7" t="s">
        <v>177</v>
      </c>
      <c r="I261" s="7" t="s">
        <v>176</v>
      </c>
      <c r="J261" s="27">
        <v>50</v>
      </c>
      <c r="K261" s="26" t="s">
        <v>175</v>
      </c>
      <c r="L261" s="26"/>
      <c r="M261" s="26"/>
      <c r="N261" s="26"/>
      <c r="O261" s="26"/>
      <c r="P261" s="26"/>
      <c r="Q261" s="26"/>
      <c r="R261" s="26"/>
      <c r="S261" s="26"/>
      <c r="T261" s="26"/>
      <c r="U261" s="26"/>
      <c r="V261" s="26"/>
      <c r="W261" s="26"/>
      <c r="X261" s="26"/>
      <c r="Y261" s="26"/>
    </row>
    <row r="262" spans="1:25" s="2" customFormat="1" ht="240" x14ac:dyDescent="0.25">
      <c r="A262" s="4" t="s">
        <v>174</v>
      </c>
      <c r="B262" s="4"/>
      <c r="C262" s="4"/>
      <c r="D262" s="4"/>
      <c r="E262" s="8" t="s">
        <v>173</v>
      </c>
      <c r="F262" s="28" t="s">
        <v>172</v>
      </c>
      <c r="G262" s="7" t="s">
        <v>171</v>
      </c>
      <c r="H262" s="7" t="s">
        <v>170</v>
      </c>
      <c r="I262" s="7" t="s">
        <v>169</v>
      </c>
      <c r="J262" s="27">
        <v>100</v>
      </c>
      <c r="K262" s="26" t="s">
        <v>168</v>
      </c>
      <c r="L262" s="26"/>
      <c r="M262" s="26"/>
      <c r="N262" s="26"/>
      <c r="O262" s="26"/>
      <c r="P262" s="26"/>
      <c r="Q262" s="26"/>
      <c r="R262" s="26"/>
      <c r="S262" s="26"/>
      <c r="T262" s="26"/>
      <c r="U262" s="26"/>
      <c r="V262" s="26"/>
      <c r="W262" s="26"/>
      <c r="X262" s="26"/>
      <c r="Y262" s="26"/>
    </row>
    <row r="263" spans="1:25" s="2" customFormat="1" ht="409.5" x14ac:dyDescent="0.25">
      <c r="A263" s="4" t="s">
        <v>167</v>
      </c>
      <c r="B263" s="4"/>
      <c r="C263" s="4"/>
      <c r="D263" s="4"/>
      <c r="E263" s="8" t="s">
        <v>166</v>
      </c>
      <c r="F263" s="7" t="s">
        <v>165</v>
      </c>
      <c r="G263" s="7" t="s">
        <v>164</v>
      </c>
      <c r="H263" s="7" t="s">
        <v>163</v>
      </c>
      <c r="I263" s="7" t="s">
        <v>162</v>
      </c>
      <c r="J263" s="5">
        <v>100</v>
      </c>
      <c r="K263" s="6" t="s">
        <v>161</v>
      </c>
      <c r="L263" s="5"/>
      <c r="M263" s="5"/>
      <c r="N263" s="5"/>
      <c r="O263" s="5"/>
      <c r="P263" s="5"/>
      <c r="Q263" s="5"/>
      <c r="R263" s="5"/>
      <c r="S263" s="5"/>
      <c r="T263" s="5"/>
      <c r="U263" s="5"/>
      <c r="V263" s="5"/>
      <c r="W263" s="5"/>
      <c r="X263" s="5"/>
      <c r="Y263" s="5"/>
    </row>
    <row r="264" spans="1:25" s="2" customFormat="1" ht="300" x14ac:dyDescent="0.25">
      <c r="A264" s="4">
        <v>148</v>
      </c>
      <c r="B264" s="4"/>
      <c r="C264" s="4"/>
      <c r="D264" s="8" t="s">
        <v>160</v>
      </c>
      <c r="E264" s="8"/>
      <c r="F264" s="7" t="s">
        <v>156</v>
      </c>
      <c r="G264" s="7" t="s">
        <v>155</v>
      </c>
      <c r="H264" s="7" t="s">
        <v>154</v>
      </c>
      <c r="I264" s="7" t="s">
        <v>58</v>
      </c>
      <c r="J264" s="5">
        <v>100</v>
      </c>
      <c r="K264" s="6"/>
      <c r="L264" s="5"/>
      <c r="M264" s="5"/>
      <c r="N264" s="5"/>
      <c r="O264" s="5"/>
      <c r="P264" s="5"/>
      <c r="Q264" s="5"/>
      <c r="R264" s="5"/>
      <c r="S264" s="5"/>
      <c r="T264" s="5"/>
      <c r="U264" s="5"/>
      <c r="V264" s="5"/>
      <c r="W264" s="5"/>
      <c r="X264" s="5"/>
      <c r="Y264" s="5"/>
    </row>
    <row r="265" spans="1:25" s="2" customFormat="1" ht="300" x14ac:dyDescent="0.25">
      <c r="A265" s="4">
        <v>149</v>
      </c>
      <c r="B265" s="4"/>
      <c r="C265" s="4"/>
      <c r="D265" s="8" t="s">
        <v>159</v>
      </c>
      <c r="E265" s="8"/>
      <c r="F265" s="7" t="s">
        <v>156</v>
      </c>
      <c r="G265" s="7" t="s">
        <v>155</v>
      </c>
      <c r="H265" s="7" t="s">
        <v>154</v>
      </c>
      <c r="I265" s="7" t="s">
        <v>58</v>
      </c>
      <c r="J265" s="5">
        <v>50</v>
      </c>
      <c r="K265" s="6" t="s">
        <v>158</v>
      </c>
      <c r="L265" s="5"/>
      <c r="M265" s="5"/>
      <c r="N265" s="5"/>
      <c r="O265" s="5"/>
      <c r="P265" s="5"/>
      <c r="Q265" s="5"/>
      <c r="R265" s="5"/>
      <c r="S265" s="5"/>
      <c r="T265" s="5"/>
      <c r="U265" s="5"/>
      <c r="V265" s="5"/>
      <c r="W265" s="5"/>
      <c r="X265" s="5"/>
      <c r="Y265" s="5"/>
    </row>
    <row r="266" spans="1:25" s="2" customFormat="1" ht="409.5" x14ac:dyDescent="0.25">
      <c r="A266" s="4">
        <v>150</v>
      </c>
      <c r="B266" s="4"/>
      <c r="C266" s="4"/>
      <c r="D266" s="8" t="s">
        <v>157</v>
      </c>
      <c r="E266" s="8"/>
      <c r="F266" s="7" t="s">
        <v>156</v>
      </c>
      <c r="G266" s="7" t="s">
        <v>155</v>
      </c>
      <c r="H266" s="7" t="s">
        <v>154</v>
      </c>
      <c r="I266" s="7" t="s">
        <v>58</v>
      </c>
      <c r="J266" s="5">
        <v>0</v>
      </c>
      <c r="K266" s="6" t="s">
        <v>153</v>
      </c>
      <c r="L266" s="5"/>
      <c r="M266" s="5"/>
      <c r="N266" s="5"/>
      <c r="O266" s="5"/>
      <c r="P266" s="5"/>
      <c r="Q266" s="5"/>
      <c r="R266" s="5"/>
      <c r="S266" s="5"/>
      <c r="T266" s="5"/>
      <c r="U266" s="5"/>
      <c r="V266" s="5"/>
      <c r="W266" s="5"/>
      <c r="X266" s="5"/>
      <c r="Y266" s="5"/>
    </row>
    <row r="267" spans="1:25" s="16" customFormat="1" ht="34.5" x14ac:dyDescent="0.25">
      <c r="A267" s="19"/>
      <c r="B267" s="19"/>
      <c r="C267" s="20" t="s">
        <v>152</v>
      </c>
      <c r="D267" s="19"/>
      <c r="E267" s="19"/>
      <c r="F267" s="19" t="s">
        <v>151</v>
      </c>
      <c r="G267" s="19"/>
      <c r="H267" s="19"/>
      <c r="I267" s="19"/>
      <c r="J267" s="18">
        <f>AVERAGE(J268,J269,J273,J277,J280)</f>
        <v>71.666666666666657</v>
      </c>
      <c r="K267" s="17"/>
      <c r="L267" s="18"/>
      <c r="M267" s="17"/>
      <c r="N267" s="18"/>
      <c r="O267" s="17"/>
      <c r="P267" s="18"/>
      <c r="Q267" s="17"/>
      <c r="R267" s="18"/>
      <c r="S267" s="17"/>
      <c r="T267" s="18"/>
      <c r="U267" s="17"/>
      <c r="V267" s="18"/>
      <c r="W267" s="17"/>
      <c r="X267" s="18"/>
      <c r="Y267" s="17"/>
    </row>
    <row r="268" spans="1:25" s="2" customFormat="1" ht="157.5" x14ac:dyDescent="0.25">
      <c r="A268" s="4">
        <v>151</v>
      </c>
      <c r="B268" s="4"/>
      <c r="C268" s="4"/>
      <c r="D268" s="8" t="s">
        <v>150</v>
      </c>
      <c r="E268" s="8"/>
      <c r="F268" s="7" t="s">
        <v>149</v>
      </c>
      <c r="G268" s="7" t="s">
        <v>16</v>
      </c>
      <c r="H268" s="7" t="s">
        <v>148</v>
      </c>
      <c r="I268" s="7" t="s">
        <v>58</v>
      </c>
      <c r="J268" s="5">
        <v>50</v>
      </c>
      <c r="K268" s="6" t="s">
        <v>147</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2" t="s">
        <v>146</v>
      </c>
      <c r="E269" s="22"/>
      <c r="F269" s="22" t="s">
        <v>145</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409.5" x14ac:dyDescent="0.25">
      <c r="A270" s="4" t="s">
        <v>144</v>
      </c>
      <c r="B270" s="4"/>
      <c r="C270" s="4"/>
      <c r="D270" s="4"/>
      <c r="E270" s="8" t="s">
        <v>134</v>
      </c>
      <c r="F270" s="7" t="s">
        <v>133</v>
      </c>
      <c r="G270" s="7" t="s">
        <v>132</v>
      </c>
      <c r="H270" s="7" t="s">
        <v>71</v>
      </c>
      <c r="I270" s="7" t="s">
        <v>45</v>
      </c>
      <c r="J270" s="5">
        <v>100</v>
      </c>
      <c r="K270" s="6" t="s">
        <v>143</v>
      </c>
      <c r="L270" s="5"/>
      <c r="M270" s="5"/>
      <c r="N270" s="5"/>
      <c r="O270" s="5"/>
      <c r="P270" s="5"/>
      <c r="Q270" s="5"/>
      <c r="R270" s="5"/>
      <c r="S270" s="5"/>
      <c r="T270" s="5"/>
      <c r="U270" s="5"/>
      <c r="V270" s="5"/>
      <c r="W270" s="5"/>
      <c r="X270" s="5"/>
      <c r="Y270" s="5"/>
    </row>
    <row r="271" spans="1:25" s="2" customFormat="1" ht="120.75" thickBot="1" x14ac:dyDescent="0.3">
      <c r="A271" s="4" t="s">
        <v>142</v>
      </c>
      <c r="B271" s="4"/>
      <c r="C271" s="4"/>
      <c r="D271" s="4"/>
      <c r="E271" s="8" t="s">
        <v>129</v>
      </c>
      <c r="F271" s="7" t="s">
        <v>141</v>
      </c>
      <c r="G271" s="7" t="s">
        <v>127</v>
      </c>
      <c r="H271" s="7" t="s">
        <v>126</v>
      </c>
      <c r="I271" s="7" t="s">
        <v>125</v>
      </c>
      <c r="J271" s="5">
        <v>100</v>
      </c>
      <c r="K271" s="6" t="s">
        <v>140</v>
      </c>
      <c r="L271" s="5"/>
      <c r="M271" s="5"/>
      <c r="N271" s="5"/>
      <c r="O271" s="5"/>
      <c r="P271" s="5"/>
      <c r="Q271" s="5"/>
      <c r="R271" s="5"/>
      <c r="S271" s="5"/>
      <c r="T271" s="5"/>
      <c r="U271" s="5"/>
      <c r="V271" s="5"/>
      <c r="W271" s="5"/>
      <c r="X271" s="5"/>
      <c r="Y271" s="5"/>
    </row>
    <row r="272" spans="1:25" s="2" customFormat="1" ht="135.75" thickBot="1" x14ac:dyDescent="0.3">
      <c r="A272" s="4" t="s">
        <v>139</v>
      </c>
      <c r="B272" s="4"/>
      <c r="C272" s="4"/>
      <c r="D272" s="4"/>
      <c r="E272" s="8" t="s">
        <v>122</v>
      </c>
      <c r="F272" s="7" t="s">
        <v>138</v>
      </c>
      <c r="G272" s="7" t="s">
        <v>108</v>
      </c>
      <c r="H272" s="7" t="s">
        <v>107</v>
      </c>
      <c r="I272" s="7" t="s">
        <v>71</v>
      </c>
      <c r="J272" s="5">
        <v>100</v>
      </c>
      <c r="K272" s="25" t="s">
        <v>137</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2" t="s">
        <v>136</v>
      </c>
      <c r="E273" s="22"/>
      <c r="F273" s="22" t="s">
        <v>136</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90" x14ac:dyDescent="0.25">
      <c r="A274" s="4" t="s">
        <v>135</v>
      </c>
      <c r="B274" s="4"/>
      <c r="C274" s="4"/>
      <c r="D274" s="4"/>
      <c r="E274" s="8" t="s">
        <v>134</v>
      </c>
      <c r="F274" s="7" t="s">
        <v>133</v>
      </c>
      <c r="G274" s="7" t="s">
        <v>132</v>
      </c>
      <c r="H274" s="7" t="s">
        <v>71</v>
      </c>
      <c r="I274" s="7" t="s">
        <v>45</v>
      </c>
      <c r="J274" s="5">
        <v>100</v>
      </c>
      <c r="K274" s="6" t="s">
        <v>131</v>
      </c>
      <c r="L274" s="5"/>
      <c r="M274" s="5"/>
      <c r="N274" s="5"/>
      <c r="O274" s="5"/>
      <c r="P274" s="5"/>
      <c r="Q274" s="5"/>
      <c r="R274" s="5"/>
      <c r="S274" s="5"/>
      <c r="T274" s="5"/>
      <c r="U274" s="5"/>
      <c r="V274" s="5"/>
      <c r="W274" s="5"/>
      <c r="X274" s="5"/>
      <c r="Y274" s="5"/>
    </row>
    <row r="275" spans="1:25" s="2" customFormat="1" ht="146.25" x14ac:dyDescent="0.25">
      <c r="A275" s="4" t="s">
        <v>130</v>
      </c>
      <c r="B275" s="4"/>
      <c r="C275" s="4"/>
      <c r="D275" s="4"/>
      <c r="E275" s="8" t="s">
        <v>129</v>
      </c>
      <c r="F275" s="7" t="s">
        <v>128</v>
      </c>
      <c r="G275" s="7" t="s">
        <v>127</v>
      </c>
      <c r="H275" s="7" t="s">
        <v>126</v>
      </c>
      <c r="I275" s="7" t="s">
        <v>125</v>
      </c>
      <c r="J275" s="5">
        <v>100</v>
      </c>
      <c r="K275" s="6" t="s">
        <v>124</v>
      </c>
      <c r="L275" s="5"/>
      <c r="M275" s="5"/>
      <c r="N275" s="5"/>
      <c r="O275" s="5"/>
      <c r="P275" s="5"/>
      <c r="Q275" s="5"/>
      <c r="R275" s="5"/>
      <c r="S275" s="5"/>
      <c r="T275" s="5"/>
      <c r="U275" s="5"/>
      <c r="V275" s="5"/>
      <c r="W275" s="5"/>
      <c r="X275" s="5"/>
      <c r="Y275" s="5"/>
    </row>
    <row r="276" spans="1:25" s="2" customFormat="1" ht="135" x14ac:dyDescent="0.25">
      <c r="A276" s="4" t="s">
        <v>123</v>
      </c>
      <c r="B276" s="4"/>
      <c r="C276" s="4"/>
      <c r="D276" s="4"/>
      <c r="E276" s="8" t="s">
        <v>122</v>
      </c>
      <c r="F276" s="7" t="s">
        <v>121</v>
      </c>
      <c r="G276" s="7" t="s">
        <v>108</v>
      </c>
      <c r="H276" s="7" t="s">
        <v>107</v>
      </c>
      <c r="I276" s="7" t="s">
        <v>71</v>
      </c>
      <c r="J276" s="5">
        <v>50</v>
      </c>
      <c r="K276" s="6" t="s">
        <v>120</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119</v>
      </c>
      <c r="E277" s="24"/>
      <c r="F277" s="22" t="s">
        <v>116</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202.5" x14ac:dyDescent="0.25">
      <c r="A278" s="4" t="s">
        <v>118</v>
      </c>
      <c r="B278" s="4"/>
      <c r="C278" s="4"/>
      <c r="D278" s="4"/>
      <c r="E278" s="8" t="s">
        <v>117</v>
      </c>
      <c r="F278" s="7" t="s">
        <v>116</v>
      </c>
      <c r="G278" s="7" t="s">
        <v>115</v>
      </c>
      <c r="H278" s="7" t="s">
        <v>114</v>
      </c>
      <c r="I278" s="7" t="s">
        <v>113</v>
      </c>
      <c r="J278" s="5">
        <v>100</v>
      </c>
      <c r="K278" s="6" t="s">
        <v>112</v>
      </c>
      <c r="L278" s="5"/>
      <c r="M278" s="5"/>
      <c r="N278" s="5"/>
      <c r="O278" s="5"/>
      <c r="P278" s="5"/>
      <c r="Q278" s="5"/>
      <c r="R278" s="5"/>
      <c r="S278" s="5"/>
      <c r="T278" s="5"/>
      <c r="U278" s="5"/>
      <c r="V278" s="5"/>
      <c r="W278" s="5"/>
      <c r="X278" s="5"/>
      <c r="Y278" s="5"/>
    </row>
    <row r="279" spans="1:25" s="2" customFormat="1" ht="213.75" x14ac:dyDescent="0.25">
      <c r="A279" s="4" t="s">
        <v>111</v>
      </c>
      <c r="B279" s="4"/>
      <c r="C279" s="4"/>
      <c r="D279" s="4"/>
      <c r="E279" s="8" t="s">
        <v>110</v>
      </c>
      <c r="F279" s="7" t="s">
        <v>109</v>
      </c>
      <c r="G279" s="7" t="s">
        <v>108</v>
      </c>
      <c r="H279" s="7" t="s">
        <v>107</v>
      </c>
      <c r="I279" s="7" t="s">
        <v>71</v>
      </c>
      <c r="J279" s="5">
        <v>50</v>
      </c>
      <c r="K279" s="6" t="s">
        <v>106</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3" t="s">
        <v>105</v>
      </c>
      <c r="E280" s="23"/>
      <c r="F280" s="22" t="s">
        <v>105</v>
      </c>
      <c r="G280" s="12"/>
      <c r="H280" s="12"/>
      <c r="I280" s="12"/>
      <c r="J280" s="11">
        <f>AVERAGE(J281:J282)</f>
        <v>50</v>
      </c>
      <c r="K280" s="10"/>
      <c r="L280" s="11"/>
      <c r="M280" s="10"/>
      <c r="N280" s="11"/>
      <c r="O280" s="10"/>
      <c r="P280" s="11"/>
      <c r="Q280" s="10"/>
      <c r="R280" s="11"/>
      <c r="S280" s="10"/>
      <c r="T280" s="11"/>
      <c r="U280" s="10"/>
      <c r="V280" s="11"/>
      <c r="W280" s="10"/>
      <c r="X280" s="11"/>
      <c r="Y280" s="10"/>
    </row>
    <row r="281" spans="1:25" s="2" customFormat="1" ht="101.25" x14ac:dyDescent="0.25">
      <c r="A281" s="4" t="s">
        <v>104</v>
      </c>
      <c r="B281" s="4"/>
      <c r="C281" s="4"/>
      <c r="D281" s="4"/>
      <c r="E281" s="8" t="s">
        <v>103</v>
      </c>
      <c r="F281" s="7" t="s">
        <v>102</v>
      </c>
      <c r="G281" s="7" t="s">
        <v>101</v>
      </c>
      <c r="H281" s="7" t="s">
        <v>100</v>
      </c>
      <c r="I281" s="7" t="s">
        <v>99</v>
      </c>
      <c r="J281" s="5">
        <v>50</v>
      </c>
      <c r="K281" s="6" t="s">
        <v>98</v>
      </c>
      <c r="L281" s="5"/>
      <c r="M281" s="5"/>
      <c r="N281" s="5"/>
      <c r="O281" s="5"/>
      <c r="P281" s="5"/>
      <c r="Q281" s="5"/>
      <c r="R281" s="5"/>
      <c r="S281" s="5"/>
      <c r="T281" s="5"/>
      <c r="U281" s="5"/>
      <c r="V281" s="5"/>
      <c r="W281" s="5"/>
      <c r="X281" s="5"/>
      <c r="Y281" s="5"/>
    </row>
    <row r="282" spans="1:25" s="2" customFormat="1" ht="105" x14ac:dyDescent="0.25">
      <c r="A282" s="4" t="s">
        <v>97</v>
      </c>
      <c r="B282" s="4"/>
      <c r="C282" s="4"/>
      <c r="D282" s="4"/>
      <c r="E282" s="8" t="s">
        <v>96</v>
      </c>
      <c r="F282" s="7" t="s">
        <v>95</v>
      </c>
      <c r="G282" s="7" t="s">
        <v>94</v>
      </c>
      <c r="H282" s="7" t="s">
        <v>93</v>
      </c>
      <c r="I282" s="7" t="s">
        <v>92</v>
      </c>
      <c r="J282" s="21">
        <v>50</v>
      </c>
      <c r="K282" s="6" t="s">
        <v>91</v>
      </c>
      <c r="L282" s="5"/>
      <c r="M282" s="5"/>
      <c r="N282" s="5"/>
      <c r="O282" s="5"/>
      <c r="P282" s="5"/>
      <c r="Q282" s="5"/>
      <c r="R282" s="5"/>
      <c r="S282" s="5"/>
      <c r="T282" s="5"/>
      <c r="U282" s="5"/>
      <c r="V282" s="5"/>
      <c r="W282" s="5"/>
      <c r="X282" s="5"/>
      <c r="Y282" s="5"/>
    </row>
    <row r="283" spans="1:25" s="16" customFormat="1" ht="45" x14ac:dyDescent="0.25">
      <c r="A283" s="19"/>
      <c r="B283" s="19"/>
      <c r="C283" s="20" t="s">
        <v>90</v>
      </c>
      <c r="D283" s="19"/>
      <c r="E283" s="19"/>
      <c r="F283" s="19" t="s">
        <v>89</v>
      </c>
      <c r="G283" s="19"/>
      <c r="H283" s="19"/>
      <c r="I283" s="19"/>
      <c r="J283" s="18">
        <f>AVERAGE(J284,J287,J288,J289,J290,J291)</f>
        <v>41.666666666666664</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88</v>
      </c>
      <c r="E284" s="14"/>
      <c r="F284" s="13" t="s">
        <v>88</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157.5" x14ac:dyDescent="0.25">
      <c r="A285" s="4" t="s">
        <v>87</v>
      </c>
      <c r="B285" s="4"/>
      <c r="C285" s="4"/>
      <c r="D285" s="4"/>
      <c r="E285" s="8" t="s">
        <v>86</v>
      </c>
      <c r="F285" s="7" t="s">
        <v>85</v>
      </c>
      <c r="G285" s="7" t="s">
        <v>84</v>
      </c>
      <c r="H285" s="7" t="s">
        <v>83</v>
      </c>
      <c r="I285" s="7" t="s">
        <v>82</v>
      </c>
      <c r="J285" s="5">
        <v>100</v>
      </c>
      <c r="K285" s="6" t="s">
        <v>81</v>
      </c>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8" t="s">
        <v>79</v>
      </c>
      <c r="F286" s="7" t="s">
        <v>78</v>
      </c>
      <c r="G286" s="7" t="s">
        <v>77</v>
      </c>
      <c r="H286" s="7" t="s">
        <v>76</v>
      </c>
      <c r="I286" s="7" t="s">
        <v>75</v>
      </c>
      <c r="J286" s="5">
        <v>100</v>
      </c>
      <c r="K286" s="6" t="s">
        <v>74</v>
      </c>
      <c r="L286" s="5"/>
      <c r="M286" s="5"/>
      <c r="N286" s="5"/>
      <c r="O286" s="5"/>
      <c r="P286" s="5"/>
      <c r="Q286" s="5"/>
      <c r="R286" s="5"/>
      <c r="S286" s="5"/>
      <c r="T286" s="5"/>
      <c r="U286" s="5"/>
      <c r="V286" s="5"/>
      <c r="W286" s="5"/>
      <c r="X286" s="5"/>
      <c r="Y286" s="5"/>
    </row>
    <row r="287" spans="1:25" s="2" customFormat="1" ht="225" x14ac:dyDescent="0.25">
      <c r="A287" s="4">
        <v>157</v>
      </c>
      <c r="B287" s="4"/>
      <c r="C287" s="4"/>
      <c r="D287" s="8" t="s">
        <v>73</v>
      </c>
      <c r="E287" s="8"/>
      <c r="F287" s="7" t="s">
        <v>72</v>
      </c>
      <c r="G287" s="7" t="s">
        <v>16</v>
      </c>
      <c r="H287" s="7" t="s">
        <v>71</v>
      </c>
      <c r="I287" s="7" t="s">
        <v>58</v>
      </c>
      <c r="J287" s="5">
        <v>50</v>
      </c>
      <c r="K287" s="6" t="s">
        <v>70</v>
      </c>
      <c r="L287" s="5"/>
      <c r="M287" s="5"/>
      <c r="N287" s="5"/>
      <c r="O287" s="5"/>
      <c r="P287" s="5"/>
      <c r="Q287" s="5"/>
      <c r="R287" s="5"/>
      <c r="S287" s="5"/>
      <c r="T287" s="5"/>
      <c r="U287" s="5"/>
      <c r="V287" s="5"/>
      <c r="W287" s="5"/>
      <c r="X287" s="5"/>
      <c r="Y287" s="5"/>
    </row>
    <row r="288" spans="1:25" s="2" customFormat="1" ht="120" x14ac:dyDescent="0.25">
      <c r="A288" s="4">
        <v>158</v>
      </c>
      <c r="B288" s="4"/>
      <c r="C288" s="4"/>
      <c r="D288" s="8" t="s">
        <v>69</v>
      </c>
      <c r="E288" s="8"/>
      <c r="F288" s="7" t="s">
        <v>68</v>
      </c>
      <c r="G288" s="7" t="s">
        <v>60</v>
      </c>
      <c r="H288" s="7" t="s">
        <v>59</v>
      </c>
      <c r="I288" s="7" t="s">
        <v>58</v>
      </c>
      <c r="J288" s="5">
        <v>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8" t="s">
        <v>66</v>
      </c>
      <c r="E289" s="8"/>
      <c r="F289" s="7" t="s">
        <v>65</v>
      </c>
      <c r="G289" s="7" t="s">
        <v>64</v>
      </c>
      <c r="H289" s="7" t="s">
        <v>32</v>
      </c>
      <c r="I289" s="7" t="s">
        <v>45</v>
      </c>
      <c r="J289" s="5">
        <v>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50</v>
      </c>
      <c r="K290" s="6" t="s">
        <v>57</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56</v>
      </c>
      <c r="E291" s="14"/>
      <c r="F291" s="13" t="s">
        <v>56</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55</v>
      </c>
      <c r="B292" s="4"/>
      <c r="C292" s="4"/>
      <c r="D292" s="4"/>
      <c r="E292" s="8" t="s">
        <v>54</v>
      </c>
      <c r="F292" s="7" t="s">
        <v>53</v>
      </c>
      <c r="G292" s="7" t="s">
        <v>52</v>
      </c>
      <c r="H292" s="7" t="s">
        <v>51</v>
      </c>
      <c r="I292" s="7" t="s">
        <v>50</v>
      </c>
      <c r="J292" s="5">
        <v>50</v>
      </c>
      <c r="K292" s="6"/>
      <c r="L292" s="5"/>
      <c r="M292" s="5"/>
      <c r="N292" s="5"/>
      <c r="O292" s="5"/>
      <c r="P292" s="5"/>
      <c r="Q292" s="5"/>
      <c r="R292" s="5"/>
      <c r="S292" s="5"/>
      <c r="T292" s="5"/>
      <c r="U292" s="5"/>
      <c r="V292" s="5"/>
      <c r="W292" s="5"/>
      <c r="X292" s="5"/>
      <c r="Y292" s="5"/>
    </row>
    <row r="293" spans="1:25" s="2" customFormat="1" ht="225" x14ac:dyDescent="0.25">
      <c r="A293" s="4" t="s">
        <v>49</v>
      </c>
      <c r="B293" s="4"/>
      <c r="C293" s="4"/>
      <c r="D293" s="4"/>
      <c r="E293" s="8" t="s">
        <v>48</v>
      </c>
      <c r="F293" s="7" t="s">
        <v>47</v>
      </c>
      <c r="G293" s="7" t="s">
        <v>46</v>
      </c>
      <c r="H293" s="7" t="s">
        <v>32</v>
      </c>
      <c r="I293" s="7" t="s">
        <v>45</v>
      </c>
      <c r="J293" s="5">
        <v>50</v>
      </c>
      <c r="K293" s="6" t="s">
        <v>44</v>
      </c>
      <c r="L293" s="5"/>
      <c r="M293" s="5"/>
      <c r="N293" s="5"/>
      <c r="O293" s="5"/>
      <c r="P293" s="5"/>
      <c r="Q293" s="5"/>
      <c r="R293" s="5"/>
      <c r="S293" s="5"/>
      <c r="T293" s="5"/>
      <c r="U293" s="5"/>
      <c r="V293" s="5"/>
      <c r="W293" s="5"/>
      <c r="X293" s="5"/>
      <c r="Y293" s="5"/>
    </row>
    <row r="294" spans="1:25" s="16" customFormat="1" ht="45" x14ac:dyDescent="0.25">
      <c r="A294" s="19"/>
      <c r="B294" s="19"/>
      <c r="C294" s="20" t="s">
        <v>43</v>
      </c>
      <c r="D294" s="19"/>
      <c r="E294" s="19"/>
      <c r="F294" s="19" t="s">
        <v>42</v>
      </c>
      <c r="G294" s="19"/>
      <c r="H294" s="19"/>
      <c r="I294" s="19"/>
      <c r="J294" s="18">
        <f>AVERAGE(J295:J300)</f>
        <v>29.166666666666668</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70" x14ac:dyDescent="0.25">
      <c r="A295" s="4">
        <v>162</v>
      </c>
      <c r="B295" s="4"/>
      <c r="C295" s="4"/>
      <c r="D295" s="8" t="s">
        <v>41</v>
      </c>
      <c r="E295" s="8"/>
      <c r="F295" s="7" t="s">
        <v>40</v>
      </c>
      <c r="G295" s="7" t="s">
        <v>39</v>
      </c>
      <c r="H295" s="7" t="s">
        <v>38</v>
      </c>
      <c r="I295" s="7" t="s">
        <v>37</v>
      </c>
      <c r="J295" s="5">
        <v>50</v>
      </c>
      <c r="K295" s="6" t="s">
        <v>36</v>
      </c>
      <c r="L295" s="5"/>
      <c r="M295" s="5"/>
      <c r="N295" s="5"/>
      <c r="O295" s="5"/>
      <c r="P295" s="5"/>
      <c r="Q295" s="5"/>
      <c r="R295" s="5"/>
      <c r="S295" s="5"/>
      <c r="T295" s="5"/>
      <c r="U295" s="5"/>
      <c r="V295" s="5"/>
      <c r="W295" s="5"/>
      <c r="X295" s="5"/>
      <c r="Y295" s="5"/>
    </row>
    <row r="296" spans="1:25" s="2" customFormat="1" ht="258.75" x14ac:dyDescent="0.25">
      <c r="A296" s="4">
        <v>163</v>
      </c>
      <c r="B296" s="4"/>
      <c r="C296" s="4"/>
      <c r="D296" s="8" t="s">
        <v>35</v>
      </c>
      <c r="E296" s="8"/>
      <c r="F296" s="7" t="s">
        <v>34</v>
      </c>
      <c r="G296" s="7" t="s">
        <v>33</v>
      </c>
      <c r="H296" s="7" t="s">
        <v>32</v>
      </c>
      <c r="I296" s="7" t="s">
        <v>31</v>
      </c>
      <c r="J296" s="5">
        <v>100</v>
      </c>
      <c r="K296" s="6" t="s">
        <v>30</v>
      </c>
      <c r="L296" s="5"/>
      <c r="M296" s="5"/>
      <c r="N296" s="5"/>
      <c r="O296" s="5"/>
      <c r="P296" s="5"/>
      <c r="Q296" s="5"/>
      <c r="R296" s="5"/>
      <c r="S296" s="5"/>
      <c r="T296" s="5"/>
      <c r="U296" s="5"/>
      <c r="V296" s="5"/>
      <c r="W296" s="5"/>
      <c r="X296" s="5"/>
      <c r="Y296" s="5"/>
    </row>
    <row r="297" spans="1:25" s="2" customFormat="1" ht="90" x14ac:dyDescent="0.25">
      <c r="A297" s="4">
        <v>164</v>
      </c>
      <c r="B297" s="4"/>
      <c r="C297" s="4"/>
      <c r="D297" s="8" t="s">
        <v>29</v>
      </c>
      <c r="E297" s="8"/>
      <c r="F297" s="7" t="s">
        <v>28</v>
      </c>
      <c r="G297" s="7" t="s">
        <v>27</v>
      </c>
      <c r="H297" s="7" t="s">
        <v>26</v>
      </c>
      <c r="I297" s="7" t="s">
        <v>25</v>
      </c>
      <c r="J297" s="5">
        <v>0</v>
      </c>
      <c r="K297" s="6" t="s">
        <v>24</v>
      </c>
      <c r="L297" s="5"/>
      <c r="M297" s="5"/>
      <c r="N297" s="5"/>
      <c r="O297" s="5"/>
      <c r="P297" s="5"/>
      <c r="Q297" s="5"/>
      <c r="R297" s="5"/>
      <c r="S297" s="5"/>
      <c r="T297" s="5"/>
      <c r="U297" s="5"/>
      <c r="V297" s="5"/>
      <c r="W297" s="5"/>
      <c r="X297" s="5"/>
      <c r="Y297" s="5"/>
    </row>
    <row r="298" spans="1:25" s="2" customFormat="1" ht="135" x14ac:dyDescent="0.25">
      <c r="A298" s="4">
        <v>165</v>
      </c>
      <c r="B298" s="4"/>
      <c r="C298" s="4"/>
      <c r="D298" s="8" t="s">
        <v>23</v>
      </c>
      <c r="E298" s="8"/>
      <c r="F298" s="7" t="s">
        <v>22</v>
      </c>
      <c r="G298" s="7" t="s">
        <v>21</v>
      </c>
      <c r="H298" s="7" t="s">
        <v>20</v>
      </c>
      <c r="I298" s="7" t="s">
        <v>19</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18</v>
      </c>
      <c r="E299" s="8"/>
      <c r="F299" s="7" t="s">
        <v>17</v>
      </c>
      <c r="G299" s="7" t="s">
        <v>16</v>
      </c>
      <c r="H299" s="7" t="s">
        <v>15</v>
      </c>
      <c r="I299" s="7" t="s">
        <v>14</v>
      </c>
      <c r="J299" s="5">
        <v>0</v>
      </c>
      <c r="K299" s="6"/>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25</v>
      </c>
      <c r="K300" s="10"/>
      <c r="L300" s="11"/>
      <c r="M300" s="10"/>
      <c r="N300" s="11"/>
      <c r="O300" s="10"/>
      <c r="P300" s="11"/>
      <c r="Q300" s="10"/>
      <c r="R300" s="11"/>
      <c r="S300" s="10"/>
      <c r="T300" s="11"/>
      <c r="U300" s="10"/>
      <c r="V300" s="11"/>
      <c r="W300" s="10"/>
      <c r="X300" s="11"/>
      <c r="Y300" s="10"/>
    </row>
    <row r="301" spans="1:25" s="2" customFormat="1" ht="405"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202.5"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2015-06-04T11:38:57Z</dcterms:created>
  <dcterms:modified xsi:type="dcterms:W3CDTF">2015-06-04T13:30:30Z</dcterms:modified>
</cp:coreProperties>
</file>