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AU"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T30" i="1" s="1"/>
  <c r="V35" i="1"/>
  <c r="V31" i="1" s="1"/>
  <c r="V30" i="1" s="1"/>
  <c r="X35" i="1"/>
  <c r="X31" i="1" s="1"/>
  <c r="X30"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T73" i="1" s="1"/>
  <c r="N81" i="1"/>
  <c r="T81" i="1"/>
  <c r="J83" i="1"/>
  <c r="J81" i="1" s="1"/>
  <c r="L83" i="1"/>
  <c r="L81" i="1" s="1"/>
  <c r="N83" i="1"/>
  <c r="P83" i="1"/>
  <c r="P81" i="1" s="1"/>
  <c r="R83" i="1"/>
  <c r="R81" i="1" s="1"/>
  <c r="T83" i="1"/>
  <c r="T90" i="1"/>
  <c r="J91" i="1"/>
  <c r="J90" i="1" s="1"/>
  <c r="L91" i="1"/>
  <c r="N91" i="1"/>
  <c r="P91" i="1"/>
  <c r="P90" i="1" s="1"/>
  <c r="R91" i="1"/>
  <c r="R90" i="1" s="1"/>
  <c r="T91" i="1"/>
  <c r="J94" i="1"/>
  <c r="L94" i="1"/>
  <c r="L90" i="1" s="1"/>
  <c r="N94" i="1"/>
  <c r="N90" i="1" s="1"/>
  <c r="P94" i="1"/>
  <c r="R94" i="1"/>
  <c r="T94" i="1"/>
  <c r="J100" i="1"/>
  <c r="L100" i="1"/>
  <c r="N100" i="1"/>
  <c r="P100" i="1"/>
  <c r="R100" i="1"/>
  <c r="T100" i="1"/>
  <c r="J107" i="1"/>
  <c r="J106" i="1" s="1"/>
  <c r="L107" i="1"/>
  <c r="N107" i="1"/>
  <c r="N106" i="1" s="1"/>
  <c r="P107" i="1"/>
  <c r="R107" i="1"/>
  <c r="R106" i="1" s="1"/>
  <c r="T107" i="1"/>
  <c r="T106" i="1" s="1"/>
  <c r="V107" i="1"/>
  <c r="V106" i="1" s="1"/>
  <c r="X107" i="1"/>
  <c r="X106" i="1" s="1"/>
  <c r="J112" i="1"/>
  <c r="L112" i="1"/>
  <c r="N112" i="1"/>
  <c r="P112" i="1"/>
  <c r="R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T146" i="1" s="1"/>
  <c r="V147" i="1"/>
  <c r="V146" i="1" s="1"/>
  <c r="X147" i="1"/>
  <c r="X146" i="1" s="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T176" i="1" s="1"/>
  <c r="V181" i="1"/>
  <c r="V177" i="1" s="1"/>
  <c r="V176" i="1" s="1"/>
  <c r="X181" i="1"/>
  <c r="X177" i="1" s="1"/>
  <c r="X176"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73" i="1"/>
  <c r="J277" i="1"/>
  <c r="J280" i="1"/>
  <c r="N283" i="1"/>
  <c r="V283" i="1"/>
  <c r="J284" i="1"/>
  <c r="J283" i="1" s="1"/>
  <c r="J291" i="1"/>
  <c r="L294" i="1"/>
  <c r="L283" i="1" s="1"/>
  <c r="N294" i="1"/>
  <c r="P294" i="1"/>
  <c r="P283" i="1" s="1"/>
  <c r="R294" i="1"/>
  <c r="R283" i="1" s="1"/>
  <c r="T294" i="1"/>
  <c r="T283" i="1" s="1"/>
  <c r="V294" i="1"/>
  <c r="X294" i="1"/>
  <c r="X283" i="1" s="1"/>
  <c r="J300" i="1"/>
  <c r="J294" i="1" s="1"/>
  <c r="X252" i="1" l="1"/>
  <c r="X251" i="1"/>
  <c r="X250" i="1" s="1"/>
  <c r="P251" i="1"/>
  <c r="P250" i="1" s="1"/>
  <c r="P252" i="1"/>
  <c r="L146" i="1"/>
  <c r="L73" i="1"/>
  <c r="L2" i="1" s="1"/>
  <c r="L30" i="1"/>
  <c r="N251" i="1"/>
  <c r="N250" i="1" s="1"/>
  <c r="N252" i="1"/>
  <c r="T251" i="1"/>
  <c r="T250" i="1" s="1"/>
  <c r="T252" i="1"/>
  <c r="L251" i="1"/>
  <c r="L250" i="1" s="1"/>
  <c r="L252" i="1"/>
  <c r="P176" i="1"/>
  <c r="P146" i="1"/>
  <c r="P73" i="1"/>
  <c r="P2" i="1" s="1"/>
  <c r="P30" i="1"/>
  <c r="J267" i="1"/>
  <c r="J250" i="1" s="1"/>
  <c r="R251" i="1"/>
  <c r="R250" i="1" s="1"/>
  <c r="R252" i="1"/>
  <c r="N176" i="1"/>
  <c r="N146" i="1"/>
  <c r="L106" i="1"/>
  <c r="N73" i="1"/>
  <c r="N30" i="1"/>
  <c r="N2" i="1"/>
  <c r="L176" i="1"/>
  <c r="V251" i="1"/>
  <c r="V250" i="1" s="1"/>
  <c r="V252" i="1"/>
  <c r="R176" i="1"/>
  <c r="J176" i="1"/>
  <c r="R146" i="1"/>
  <c r="J146" i="1"/>
  <c r="P106" i="1"/>
  <c r="R73" i="1"/>
  <c r="J73" i="1"/>
  <c r="R30" i="1"/>
  <c r="J30" i="1"/>
  <c r="J3" i="1" s="1"/>
  <c r="R2" i="1"/>
  <c r="J2" i="1" l="1"/>
</calcChain>
</file>

<file path=xl/comments1.xml><?xml version="1.0" encoding="utf-8"?>
<comments xmlns="http://schemas.openxmlformats.org/spreadsheetml/2006/main">
  <authors>
    <author>Jessica Kinsella</author>
  </authors>
  <commentList>
    <comment ref="K169" authorId="0">
      <text>
        <r>
          <rPr>
            <b/>
            <sz val="9"/>
            <color indexed="81"/>
            <rFont val="Tahoma"/>
            <family val="2"/>
          </rPr>
          <t>Jessica Kinsella:</t>
        </r>
        <r>
          <rPr>
            <sz val="9"/>
            <color indexed="81"/>
            <rFont val="Tahoma"/>
            <family val="2"/>
          </rPr>
          <t xml:space="preserve">
I have amended to include direction 65 instead of 55.</t>
        </r>
      </text>
    </comment>
  </commentList>
</comments>
</file>

<file path=xl/sharedStrings.xml><?xml version="1.0" encoding="utf-8"?>
<sst xmlns="http://schemas.openxmlformats.org/spreadsheetml/2006/main" count="1613" uniqueCount="1206">
  <si>
    <t xml:space="preserve">Every State has a peak advocacy body on multicultural issues made up of member organisations - in Victoria this is the Ethnic Communities’ Council of Victoria.  The national body is called FECCA (Federation of Ethnic Communities’ Councils of Australia).  There is also a peak multicultural disability body - National Ethnic Disability Council.
Many ethnic/ migrant communities establish ORGANISATIONS that will address issues of concern for their community, including health.
Ministers and Department of Health will regularly meet with MULTICULTURAL community leaders on health issues.  They will also be part of a consultation program for new activity.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</si>
  <si>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</si>
  <si>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</si>
  <si>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</si>
  <si>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</si>
  <si>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</si>
  <si>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</si>
  <si>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</si>
  <si>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</si>
  <si>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</si>
  <si>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</si>
  <si>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</si>
  <si>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</si>
  <si>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</si>
  <si>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Federally there are none, as it is a state responsibility.  The plan focuses on refugee and asylum seeker populations.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</si>
  <si>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</si>
  <si>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</si>
  <si>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</si>
  <si>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</si>
  <si>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</si>
  <si>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But inconsistent implementation</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</si>
  <si>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</si>
  <si>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</si>
  <si>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</si>
  <si>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</si>
  <si>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</si>
  <si>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</si>
  <si>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</si>
  <si>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</si>
  <si>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</si>
  <si>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</si>
  <si>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A, B, C</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</si>
  <si>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</si>
  <si>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</si>
  <si>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</si>
  <si>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</si>
  <si>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</si>
  <si>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But compliance is varied and data is provided to the state.</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</si>
  <si>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</si>
  <si>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</si>
  <si>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</si>
  <si>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</si>
  <si>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</si>
  <si>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</si>
  <si>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</si>
  <si>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and C
The Commonwealth Government provide funding to relevant State Government to run a program to address Female Genital Mutilation – in Victoria this is the FARRAP program that has a health education and promotion component, where bi-lingual bi-cultual workers are employed at a local level. http://www.health.vic.gov.au/vwhp/farrep.htm
The Commonwealth and State Government’s fund specialist agencies to support refugees with torture and trauma, in particular mental health.
The Victorian State government has also developed a refugee action plan (currently in its second iteration), which drives all health services including hospitals, community health, maternal and child health, health promotion to develop discreet activities to respond to the needs of this population group.
State Government provides funding for the development and delivery of specialist training for the health workforce including: use of language services, cultural competence and health literacy. 
Health services are required to plan for the population they service including cultural diversity.  This planning and reporting is captured within cultural responsiveness plans and through accreditation.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</si>
  <si>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</si>
  <si>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</si>
  <si>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</si>
  <si>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</si>
  <si>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</si>
  <si>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The only exception is individual practitioners.  Protocols have been developed for refugee populations who come from countries with endemic health issues.</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</si>
  <si>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</si>
  <si>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</si>
  <si>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</si>
  <si>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</si>
  <si>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</si>
  <si>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</si>
  <si>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</si>
  <si>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Very limited to agencies that embrace diversity.
And generally as community engagement and development officers.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</si>
  <si>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</si>
  <si>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</si>
  <si>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</si>
  <si>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</si>
  <si>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</si>
  <si>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A,B,D AND E
Performance is patchy but detailed within the policy environment:
Australian Health Standards (linked to accreditation- National)
Cultural Responsiveness Guidelines (Vic)
Language Policy (Vic)
Cultural Diversity Guide (Vic)
Doing it with us not for us (Vic)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</si>
  <si>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</si>
  <si>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</si>
  <si>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</si>
  <si>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
There are national standards on diversity training, but generally it is included though the quality and consistency is varied.
Health services/organisations also conduct internal training and professional development in response to government policies and guidelines.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</si>
  <si>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</si>
  <si>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</si>
  <si>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 A and B
The following two require compliance which is monitored by relevant government funded bodies
National Safety and Quality Health Service Standards (National accreditation standards)
Cultural Responsiveness Guidelines (Vic)
There are guidelines that are part of contractual arrangements but not monitored:
Language Policy (Vic)
Cultural Diversity Guide (Vic)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</si>
  <si>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</si>
  <si>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</si>
  <si>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</si>
  <si>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A, B and F
There is emerging use of interpretation of video link for regional and remote areas.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</si>
  <si>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</si>
  <si>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</si>
  <si>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</si>
  <si>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</si>
  <si>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</si>
  <si>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</si>
  <si>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This is within the public health system which includes hospitals, outpatients, and community health.
Private health services require the patient to pay for professional language services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</si>
  <si>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</si>
  <si>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</si>
  <si>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</si>
  <si>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</si>
  <si>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</si>
  <si>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</si>
  <si>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</si>
  <si>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</si>
  <si>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</si>
  <si>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In Victoria access to Victorian funded health services (including hospitals) is given to asylum seekers.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</si>
  <si>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</si>
  <si>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</si>
  <si>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</si>
  <si>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</si>
  <si>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</si>
  <si>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</si>
  <si>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</si>
  <si>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</si>
  <si>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</si>
  <si>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</si>
  <si>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</si>
  <si>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</si>
  <si>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</si>
  <si>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As health services in Victoria are decentralised, how each agency responds to access will be different.
Some agencies responsible for settlement services have a volunteer guide program for recent arrivals, particularly focused on the refugee program.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</si>
  <si>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</si>
  <si>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</si>
  <si>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</si>
  <si>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</si>
  <si>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</si>
  <si>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</si>
  <si>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</si>
  <si>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</si>
  <si>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</si>
  <si>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</si>
  <si>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</si>
  <si>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</si>
  <si>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Information is accessible on the internet and at community centres, settlement services and health services.  
The two groups are legal migrants and asylum seekers
</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</si>
  <si>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</si>
  <si>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</si>
  <si>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</si>
  <si>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</si>
  <si>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</si>
  <si>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</si>
  <si>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</si>
  <si>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</si>
  <si>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</si>
  <si>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All except one stop shops as we don’t have these in Australia. As health services (which are government funded) are decentralised in Victoria it is expected that health education and health promotion occurs at the community levels.  Because of this implementation differs in quality and impact.
With government funding there is an expectation that agencies plan at the local level and respond to local needs including the cultural diversity of the population.
The Victorian government has established the Health Translation Directory as a portal of health information in community languages.
Best practice informs agencies to take account of cultural differences in content development but the implementation is patch.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</si>
  <si>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</si>
  <si>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</si>
  <si>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</si>
  <si>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</si>
  <si>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</si>
  <si>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 and B as undocumented migrants have no entitlements.</t>
  </si>
  <si>
    <t xml:space="preserve">Groups reached by information for migrants on entitlements and use of health services 
A. Legal migrants
B. Asylum seekers
C. Undocumented migrants
Skip this question if answered Option 3 in previous questions.
</t>
  </si>
  <si>
    <t>152c</t>
  </si>
  <si>
    <t xml:space="preserve">Developing material in relevant community languages about health services is on-going.  The majority of the information is provided at a local level as health services are decentralised.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</si>
  <si>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</si>
  <si>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</si>
  <si>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d, e, g: Settlement services deliver an orientation about health services, they have also developed a DVD in community languages to give to humanitarian entrants.
Many services produce their own multilingual brochures about how to access their services.
Many English language classes also teach about the Australian health system.
The difficulty is that information changes rapidly, and new arrival languages change also, therefore resources are often out of date or not in appropriate languages.
</t>
  </si>
  <si>
    <t>152a</t>
  </si>
  <si>
    <t>Information for migrants concerning entitlements and use of health services</t>
  </si>
  <si>
    <t>a-c. Information for migrants concerning entitlements and use of health services</t>
  </si>
  <si>
    <t xml:space="preserve">Health entitlements are connected to visa status, and there is more than one visa class for asylum seekers and skilled migrants.  
Government centralise information in an unnecessary complex manner, and changes are not necessarily cyclic.  A number of key NGOs take it upon themselves to explain and distribute the information but dissemination is limited to the extent of their networks.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</si>
  <si>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</si>
  <si>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</si>
  <si>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</si>
  <si>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</si>
  <si>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</si>
  <si>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  Migrants who receive a Medicare card which will receive identical entitlements to nationals. Administrative demands applies to asylum seekers and undocumented migrants. The Department of Immigration and Border Protection produced the Immicard to try and overcome this issue with asylum seekers, however the Immicard is not universally applied for or issued to asylum seekers.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</si>
  <si>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</si>
  <si>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</si>
  <si>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</si>
  <si>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</si>
  <si>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</si>
  <si>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</si>
  <si>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Some exemptions exist at state level e.g. Victoria http://health.vic.gov.au/hospitalcirculars/circ14/circ0614.htm "Because of the public health need and in order to minimise the potential barriers for continuing care, both inpatient and outpatient services related to TB (including pathology, diagnostics and pharmaceuticals) should be provided free of charge to all people presenting to public hospitals and health services in Victoria, regardless of Medicare eligibility or residency status."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</si>
  <si>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</si>
  <si>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</si>
  <si>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</si>
  <si>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</si>
  <si>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</si>
  <si>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</si>
  <si>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</si>
  <si>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</si>
  <si>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</si>
  <si>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</si>
  <si>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</si>
  <si>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</si>
  <si>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not eligible for a visa will be put in a detention centre.  Detention centres have access to a medical service but it is limited. They do not pay for this service.
Access to medical services outside the detention centre is extremely limited.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</si>
  <si>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</si>
  <si>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</si>
  <si>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</si>
  <si>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</si>
  <si>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</si>
  <si>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</si>
  <si>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</si>
  <si>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</si>
  <si>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</si>
  <si>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</si>
  <si>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How individuals apply for refugee status in Australia will determine their access to health services.  Access to services range from the same coverage as nationals to only emergency care.
</t>
  </si>
  <si>
    <t xml:space="preserve">Asylum seekers: extent of coverage
Answer 0 if answered Option 3 in previous question.
</t>
  </si>
  <si>
    <t>b. Coverage for asylum-seekers</t>
  </si>
  <si>
    <t>146b</t>
  </si>
  <si>
    <t xml:space="preserve">How individuals apply for refugee status in Australia will determine their access to health services.  
Individuals who arrive in Australia with some form of visa and then seek refugee status will be provided a bridging visa, allowed to live in the community, and be provided with a medicare card (national health system) and access to services.  Public health (including hospitals and community health) is funded through the State Government, and they have put into policy that asylum seekers in the community have full access to public health services.  Access to a medicare card for asylum seekers in the community can change depending on the stage of their processing.
Currently there are 9,000 asylum seekers living in the community and approximately half have access to a Medicare card.
Individuals who arrive in Australia undocumented and then apply for refugee status are put into detention.  Detention centres are run by the Commonwealth government.  Access to health services is mostly emergency and will be paid for by the Commonwealth.
Currently there are 2,500 asylum seekers living in detention.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</si>
  <si>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</si>
  <si>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</si>
  <si>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</si>
  <si>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</si>
  <si>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</si>
  <si>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</si>
  <si>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</si>
  <si>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</si>
  <si>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</si>
  <si>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</si>
  <si>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Access to health for legal migrants will depend on visa status.  Temporary visas including international students and some working visas do not provide access to health services but require the purchasing of private health insurance.
If visa entitlements include access to health services it is for full access.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</si>
  <si>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</si>
  <si>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</si>
  <si>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</si>
  <si>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</si>
  <si>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</si>
  <si>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</si>
  <si>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</si>
  <si>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</si>
  <si>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</si>
  <si>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The law (eg AHRC Act and Charter of Human Rights Act) provides for introduction of positive action measures and assessment of these measures via research, statistics etc.</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</si>
  <si>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</si>
  <si>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</si>
  <si>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</si>
  <si>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</si>
  <si>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The AHRC was established in 1986 by an act of the Federal Parliament (ie AHRC Act 1986). he law confers the duties, functions and powers of the Commission as stated above (Q146). In addition, the AHRC’s Charter of Services to Customers sets-out standards that are accessible to all, professional and objective in handling complaints, prompt and efficient, and treat customers with dignity and respect. The AHRC's Charter of Services to Customers only applies within their own dealings with clients and customers (not to all government sectors). But most government departments have their Service Charter that promotes ‘equality’ in carrying out their functions. Similarly, the new Victorian Charter of Human Rights and Responsibilities Act 2006 places responsibilities on government and public authorities to consider people’s rights when developing laws, policies and delivering services. This law came into full effect on 1 January 2008 and aims to build a fairer, more inclusive community. Victorian Equal Opportunity Act 2010 was passed by the Victorian Parliament on 15 April 2010, and most of its provisions will commence on 1 August 2011 if they are not proclaimed to commence before then.   It implements many of the two inquiries that preceded it,  R, including that ‘The Act should contain a duty to eliminate discrimination as far as possible’.   Section 14 of the Act very closely follows the recommendation: ‘A person must take reasonable and proportionate measures to eliminate ... discrimination, sexual harassment and victimisation as far as possible’.  The Review Report recommended that the duty apply in both public and private spheres,  and that too is just what the new Victorian Equal Opportunity Act does.  An alleged breach of the duty can be the subject of investigation, inquiry and report by the Victorian Equal Opportunity and Human Rights Commission.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</si>
  <si>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</si>
  <si>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</si>
  <si>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</si>
  <si>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No unit in government at national level that directly deals with anti-discrimination / equality other than the AHRC.The AHRC works closely with other national human rights institutions, particularly through the Asia Pacific Forum of National Human Rights Institutions, to address major human rights issues in the region. It also undertakes bilateral international activities as part of the Australian Government's development program run by the Australian Agency for International Development (AusAid). The most substantial of these is the Human Rights Technical Assistance Program, which is part of the annual Dialogue on Human Rights with China. </t>
  </si>
  <si>
    <t>Introduction of the Human Rights (Parliamentary Scrutiny) Act 2011 (Cth)  compels a statemement of compatibility to be made concerning each new Bill and disallowable legislative instrument. Further, the Human Rights (Parliamentary Scrutiny) Act 2011 (Cth) also establishes the Parliamentary Joint Committee on Human Rights was established to "examine Bills for Acts and legislative instruments for compatibility with human rights; examine Acts for compatability with human rights; inquire into any matter relating to human rights which is referred to it by the Attorney-General". http://www.ag.gov.au/RightsAndProtections/HumanRights/PublicSector/Pages/Parliamentaryscrutiny.aspx
http://www.ag.gov.au/RightsAndProtections/HumanRights/HumanRightsFramework/Pages/default.aspx    http://www.humanrightscommission.vic.gov.au/index.php/the-charter/australian-human-rights-framework</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</si>
  <si>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</si>
  <si>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</si>
  <si>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 xml:space="preserve">There is no general or specific law that provides the State (either Federal or State level), rather than specialised agencies, mandate to disseminate information, ensures dialogue around issues of discrimination or provides a structured dialogue with civil society. Responsibilities fall under specialised agencies (eg AHRC or VEOHRC) to do the above duties and objectives.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</si>
  <si>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</si>
  <si>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</si>
  <si>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</si>
  <si>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</si>
  <si>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The AHRC has the power to commence an inquiry in its own name and by its own motion (see Q.140, section 11(1)(f) and 20(1) Australian Human Rights Commission Act 1986 (Cth)). It has the power to lead its own investigation (see sections 13(1), 21 and 22) with it being an offence to "hinder, obstruct, molest or interfere with" Commission members or persons acting on behalf of the Commission during such process (section 26). If a settlement has been effected through the AHRC's conciliation process, then that agreement between the applicant and respondent is enforceable as any other agreement between parties but not through any powers conferred on the AHRC for that purpose. The AHRC's report from their inquiry is not enforceable and only serves as a recommendation for preventing a repitition or continuing the act, for compensation or any other action to remedy or reduce the damage or loss suffered by a person - see section 29(2) - or if a settlement has not been reached to report to the Minister about the inquiry - see section 11(1)(f)(ii). The Committee Against Torture has indicated its regret that the AHRC "can only make recommendations of an advisory nature" - see United Nations, Committee Against Torture, Concluding Observations of the Committee Against Torture – Australia, CAT/C/AUS/CO/3, 22 May 2008, para 14</t>
  </si>
  <si>
    <t>B</t>
  </si>
  <si>
    <t>A and b</t>
  </si>
  <si>
    <t xml:space="preserve">Specialised body has the power to:  
a) instigate proceedings in own name  
b) lead own investigation </t>
  </si>
  <si>
    <t>Powers to instigate proceedings and enforce findings</t>
  </si>
  <si>
    <t xml:space="preserve">The AHRC has the legal standing to engage in the administrative proceedings known as conciliation - however, the AHRC does not act in a representative legal capacity on behalf of the complainant in these conciliation proceedings - it acts as the conciliator and has the power to inquire. The AHRC is not empowered to engage in judicial proceedings in the name of the complainant. It may only act as amicus curiae with leave of the court (not as of right). </t>
  </si>
  <si>
    <t>B or none</t>
  </si>
  <si>
    <t>A</t>
  </si>
  <si>
    <t>Specialised body has the legal standing to engage in:                               
a) judicial proceedings on behalf of a complainant                                                    
b) administrative proceedings on behalf of the complainant</t>
  </si>
  <si>
    <t xml:space="preserve">Legal standing in procedures </t>
  </si>
  <si>
    <t>By registering any signed conciliation agreement with the Registrar of the Tribunal (VCAT), the terms are taken to be orders of the Tribunal and enforceable as such (ie. they are binding): Likewise, with VCAT’s decision, it can enforce orders (monetary and non-monetary) by filing in the ‘appropriate court’. On filing, the order must be taken to be an order of that court and may be enforced accordingly. A party can appeal to the Supreme Court of Victoria against an order of VCAT on a question of law if the court gives leave to do so</t>
  </si>
  <si>
    <t>All</t>
  </si>
  <si>
    <t>If the specialised body acts as a quasi-judicial body:
a) its decisions are binding                         
b) an appeal of these decisions is possible</t>
  </si>
  <si>
    <t xml:space="preserve">Powers as quasi-judicial body </t>
  </si>
  <si>
    <t>Both the AHRC and VEOHRC do not have power to provide independent legal advice to assist victims on their case. But Victoria Legal Aid (VLA), for instance, can assist victims with independent legal advice regarding their case. Similarly, both the Commonwealth Ombudsman and Ombudsman Victoria have powers to independently investigate complaints against government agencies on behalf of the complainant.  AHRC, from time to time, also has power to investigate any act or practices that may be inconsistent with or contrary to human rights under international conventions.</t>
  </si>
  <si>
    <t>Only one (please specify)</t>
  </si>
  <si>
    <t>Specialised Body has the powers to assist victims by way of
a)  independent legal advice to victims on their case                                                     
b) independent investigation of the facts of the case</t>
  </si>
  <si>
    <t>Powers to assists victims</t>
  </si>
  <si>
    <t xml:space="preserve">At the Federal level, the AHRC was set-up to promote and protect human rights in Australia. It mainly covers area such as race, ethnicity, and nationality; but not religion and religious belief – this is mainly covered by State legislation. At the State level, the Victorian Equal Opportunity and Human Rights Commission (VEOHRC), for instance, promotes human rights and protects people from discrimination as broad as race, ethnicity, nationality, religion and religious belief. The AHRC has the function to inquire into and conciliate complaints of :"unlawful discrimination" which includes acts, omissions or practices under the Racial Discrimination Act 1975 (Cth) (see section 11(1)(aa) and  section 3 of the Australian Human Rights Commission Act 1986 (Cth)). However, note that the AHRC has the power to inquire and, where appropriate, effect a settlement by conciliation, concerning acts or practices that are inconsistent with or contrary to any human right (section 11(1)(f)), of which religion and religious belief is covered by Article 18 ICCPR. The ICCPR is scheduled to the Australian Human Rights Commission Act 1986 (Cth).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</si>
  <si>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</si>
  <si>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</si>
  <si>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</si>
  <si>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</si>
  <si>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</si>
  <si>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</si>
  <si>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</si>
  <si>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The remedy most commonly awarded is for the payment of an amount of financial compensation. Other types of damages awarded are: (1) Special damages for economic loss: covers the loss of earning capacity where there is financial loss directly attributable to the discrimination; (2) General damages for non-economic loss: covers issues such as hurt, humiliation, and injury to feelings; (3) Promotions or transfers: ordering that the person be employed, transferred or promoted to the position which they were denied due to the unlawful discrimination; (4) Not to repeat unlawful act: identifies an unlawful act and that the act not be repeated or continued; (5) Apology: an individual apologises to the complainant for the discrimination or harassment; (6) Variation of contract: the termination of contract should be varied to redress the loss or damage to the complainant; and (7) Other redress: order the respondent to perform any reasonable act or course of conduct to redress any loss or damage suffered by the complainant (This is a broad power of the Court). Note that the AHRC has no power to make an award of damages - only the FCC or Federal Court can do this. (Brandy  v Human Rights &amp; Equal Opportunity Commission [1995] HCA 10)</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</si>
  <si>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</si>
  <si>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</si>
  <si>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</si>
  <si>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</si>
  <si>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</si>
  <si>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As stated above, most actions are done by individual complainants. Sections 46PB and 46PC of the AHRC Act 1986 (Cth) allows representative (class) actions, but little use has been made of these provisions and their potential impact still remains unexplored. Under the Victorian Equal Opportunity Act 1995, two or more people together may lodge a complaint against them or against them and other people: s 104(3) &amp; (4). These cases are not dealt with as class actions because only parties to the case can be subject of order made by VCAT: see Sinnappan v State of Victoria [1995] 1 VR 421; (1994) EOC 92-611. Thus, people affected by the decision who were not parties to the proceedings cannot receive damages, although their positions may be affected by the orders made. In Sinnappan, the ultimate order to reopen Northland Secondary College was of benefit not only to the two complainants, but also to Aboriginal and other students who wished to attend the school. [This provision may well come under Point C: Actio Popularis, where action is sought to obtain remedy pursued by a person or a group in the name of the collective interest].</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</si>
  <si>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</si>
  <si>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</si>
  <si>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</si>
  <si>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Australian Human Rights Commission has the power to inquire under its own initiative into any act or practice that may be inconsistent with, or contrary to, any human right (see sections 11(1)(f) and 20(1) of the Australian Human Rights Commission Act 1986 (Cth). Both Federal and State laws have provision for representative actions: s46PB and s46PC of the Australian Human Rights Commission Act 1986 (Cth). Trade unions may also lodge a complaint on behalf of the person: s 46P. Commissioners created under the AHRC Act 1986 have a statutory right to assist courts in an amicus curiae role where there is a matter of broader application or public interest: s46PV(1). The agency involved in complaint handling (eg AHRC) can be designated under the AHRC Act to make complaint on its own initiative.</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</si>
  <si>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</si>
  <si>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</si>
  <si>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</si>
  <si>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</si>
  <si>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</si>
  <si>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The Australian government and state governments provide financial assistance (grants) to Legal Aid agencies in different Australian jurisdictions. Mostly all Legal Aid centres in Australian jurisdiction provide free face-to-face legal advice; but in some instances, such as court representation, one may need to apply for a legal aid grant. Interpreters are provided to clients free of charge: Legal Aid NSW: http://www.legalaid.nsw.gov.au/asp/index.asp; Legal Aid Queensland: http://www.legalaid.qld.gov.au/Pages/Home.aspx; Legal Aid Western Australia: http://www.legalaid.wa.gov.au/Pages/Default.aspx; Legal Services Commission South Australia: http://www.lsc.sa.gov.au
 The Victoria Legal Aid (VLA) has ‘duty lawyers’ at many courts and tribunals who help people with their court hearings on that day, but do not have their own lawyer. VLA gives priority to people who cannot afford legal representation and could not get legal advice on that day. Interpreters are also of free of charge and legal aid lawyers may be able to arrange an interpreter in advance.</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</si>
  <si>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</si>
  <si>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</si>
  <si>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</si>
  <si>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</si>
  <si>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The Victorian Equal Opportunity Act 1995, for instance, covers protection of victimization in all areas on employment, vocational training, education, and goods and services: see especially Part 3 of the Act – ‘When is discrimination prohibited?’ For the definition of ‘victimisation’: see s 97 of the Equal Opportunity Act 1995. Apart from Victoria, other States have similar provisions in relation to ‘victimisation’ and they cover most areas including employment, education, vocational training and goods and services: s50 Anti-Discrimination Act, NSW; s129-131 Anti-Discrimination Act, Qld; s86 Equal Opportunity Act, SA; s18 Anti-Discrimination Act, Tas; s67 Equal Opportunity Act, WA; s68 Discrimination Act, ACT;  and s23 Anti-Discrimination Act, NT)</t>
  </si>
  <si>
    <t>A or none</t>
  </si>
  <si>
    <t xml:space="preserve"> More than a,b </t>
  </si>
  <si>
    <t>Protection against victimisation in:       
a) employment                                            
b) vocational training                                
c) education                                               
d) services                                                  
e) goods</t>
  </si>
  <si>
    <t>Protection against victimisation</t>
  </si>
  <si>
    <t>Both the Federal Court and the  Federal Circuit Court are bound by the Evidence Act 1995 (Cth). The  Federal Circuit Court  in particular is required to act as informally as possible when exercising judicial power: s3, Federal Magistrates Act 1999 (Cth). This means that some judges sometimes adopt a less rigid view about the admissibility of certain evidences which may be inadmissible. Expert evidence can be called by either party to provide relevant information to the court including statistical analysis to determine the various factors. For instance, the identification of a comparable employee to establish the less favourable treatment component of a direct discrimination compliant may require a detailed analysis of the employment records and work performance data of other employees.</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</si>
  <si>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</si>
  <si>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</si>
  <si>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</si>
  <si>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</si>
  <si>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In all cases of direct and indirect discrimination, the applicant carries the onus of proof. Yet, the respondent carries the onus when seeking to rely on an exemption or exception (see above). When establishing discrimination itself, the only variation arises when there is a shift in the onus in the statutory definition of indirect discrimination which requires the respondent to demonstrate that the alleged act was ‘reasonable’.</t>
  </si>
  <si>
    <t xml:space="preserve">Only a </t>
  </si>
  <si>
    <t>a) shift in burden of proof in judicial civil procedures                                        
b) shift in burden of proof in administrative procedures</t>
  </si>
  <si>
    <t xml:space="preserve">Shift in burden of proof in procedures </t>
  </si>
  <si>
    <t>The focus of all Australian discrimination legislation is on conciliation, and it is divided into 2 parts: (1) the investigation of a complaint; and (2) the conciliation. This is an administrative procedure that is usually handled by AHRC (on Federal level) and by individual State Board or Commission on a State level (eg NSW Anti-Discrimination Board or the Victorian Equal Opportunity and Human Rights Commission). If a complaint is not resolved, then the complainant can apply to a court or a tribunal for the complaint to be heard: s 46PO of the Australian Human Rights Commission Act 1986 (Cth). This is the judicial civil procedure stage. In Victoria, it is a criminal offence to commit an act of ‘serious vilification’ (racial and religious), including actual and threatened physical harm or damage to property: s24 and s25 of the Racial and Religious Tolerance Act 2001 (Vic). Victims may complain to Victoria Police for investigation and prosecution.</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</si>
  <si>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</si>
  <si>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</si>
  <si>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</si>
  <si>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</si>
  <si>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</si>
  <si>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The provision of "services" under section 13 of the Racial Discrimination Act 1975 (Cth) is an inclusive definition (see section 3) that would encompass access to and supply of goods and services available to the public, including health (as concerns the grounds of race, ethnic origin or nationality). In the State legislation, all jurisdictions adopt and inclusive definition of services which, although not specifically mentioning health, universally include services provided by governments, public authorities or local councils as well as those places which a member of the public is permitted to enter (presumably, a public hospital). The Victorian Equal Opportunity Act 2010 does not make express provision for health services. For the sake of completeness, relevant legislation is as follows - Race, ethnicity, nationality grounds only: sections 4, 19 Anti Discrimination Act 1977 (NSW); sections 5, 61 Equal Opportunity Act 1984 (SA). Race, ethnicity, nationality, religious belief grounds: sections 4, 6(m) and (n) and Part 4 Divisions 4 Equal Opportunity Act 1995 (Vic); sections 2, 7(1)(h) and (i), 20 Racial Discrimination Act 1991 (ACT); sections 4, 19(1)(a) and (m), 38 Anti Discrimination Act 1996 (NT); sections 4, 7(g) and (i), 46  Anti Discrimination Act 1991 (Qld); sections 3, 16(a) and (o), 22(1)(c) Anti Discrimination Act 1998 (Tas); sections 4, 46 Equal Opportunity Act 1984 (WA).</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</si>
  <si>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</si>
  <si>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</si>
  <si>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</si>
  <si>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Sections 12 and 13 of the Racial Discrimination Act 1975 (Cth) prohibits discrimination on the basis of race, ethnicity or national origin in the spheres of accommodation and goods and services with exemptions.  The area of housing (accommodation) is not fully exempted from anti-discrimination laws. The Federal RDA provides that “it is unlawful to impose or seek to impose another person any term or condition that limits, by reference to race, colour or national or ethnic origin, the persons or class of persons who maybe the licensees or invitees of the occupier of any land or business accommodation”: section 12(2). But there is an exemption. Section 12(3) stipulates: “Nothing in this section renders unlawful an act in relation to accommodation in a dwelling-house or flat, being accommodation shared or to he shared, in whole or in part, with the person who did the act or a person on whose behalf the act was done or with a relative of either of those persons”. From this passage, it seems that certain accommodations are exempted in the Federal anti-discrimination law (i.e. ‘dwelling-house or flat’). There are also limited exemptions under State laws relating to the provision of accommodation in certain circumstances for: (1) employees and students (s20 Anti-Discrimination Act, NSW; s62 Equal Opportunity Act, SA; s56 Equal Opportunity Act, Vic; s32 and 35L Equal Opportunity Act, WA; S39 Discrimination Act, ACT); and (2) in relation to the welfare measures (eg children, women etc) (s55 Equal Opportunity Act, Vic)For the sake of completeness, relevant legislation is as follows - Race, ethnicity, nationality grounds only: sections 19 and 20 Anti Discrimination Act 1977 (NSW); sections 61 and 62 Equal Opportunity Act 1984 (SA). Race, ethnicity, nationality, religious belief grounds: section 6(m) and (n) and Part 4 Divisions 4 and 5 Equal Opportunity Act 1995 (Vic); sections 7(1)(h) and (i), 20 and 21 Racial Discrimination Act 1991 (ACT); sections 19(1)(a) and (m), 38 and 41 Anti Discrimination Act 1996 (NT); sections 7(g) and (i), 46 and 83 Anti Discrimination Act 1991 (Qld); sections 16(a) and (o), 22(1)(c) and (d) Anti Discrimination Act 1998 (Tas); sections 46 and 47 Equal Opportunity Act 1984 (WA).</t>
  </si>
  <si>
    <t>Law covers access to and/or supply of goods and services available to the public, including housing:                                                              
a) race and ethnicity                                
b) religion and belief                                      
c) nationality</t>
  </si>
  <si>
    <t>Access to and supply of public goods and services, including housing</t>
  </si>
  <si>
    <t>Social protection including social security is not covered by the Anti-discrimination laws in Australia. See further, Gerhardy v Brown (1985) 159 CLR 70 per Brennan J at 133, 135; Birch v Commonwealth [2002] FMCA 29; Vanstone v Clark (2005) 147 FCR 299 per Weinberg J (Black CJ agreeing) [208-209]; Bropho v Western Australia [2007] FCA 519 [579 - 580] per Nicholson J (note appeal, Bropho v State of Western Australia [2008] FCAFC 100). However, it is arguable that the payment of social security would fall under the goods and services provisions of section 13 of the Racial Discrimination Act 1975 (Cth). The ‘Race Convention’ imposes an obligation on governments to introduce special measures when necessary: Article 2(2), International Convention on the Elimination of All Forms of Racial Discrimination. State laws have particular exemptions, often arising out of special measures of concern in that State.</t>
  </si>
  <si>
    <t>Law covers social protection, including social security:                    
a) race and ethnicity                                
b) religion and belief                                   
c) nationality</t>
  </si>
  <si>
    <t xml:space="preserve">Social protection </t>
  </si>
  <si>
    <t>All Federal laws except the Racial Discrimination Act 1975 cover the entire spectrum of the education system. The Racial Discrimination Act does not specifically cover education, but the provisions in relation to goods and services or the general provision in section 9 should be referred to as the basis for any complaint about education: Sinnapan v Victoria (1994) EOC, 92-611. However, state laws like the Equal Opportunity Act 1995 (Vic), for example, covers all grounds in the education field (ie ‘race’ including ethnicity and nationality and ‘religious belief’): see s37 ‘discrimination by educational authorities’ and s6 ‘attributes’ (inc. race and religious belief).</t>
  </si>
  <si>
    <t>Law covers education (primary and secondary level):                          
a) race and ethnicity                                
b) religion and belief                                 
c) nationality</t>
  </si>
  <si>
    <t xml:space="preserve">Education </t>
  </si>
  <si>
    <t>Laws cover grounds of race or ethnicity, religious belief, and nationality in employment and training practices: see s15 of the Racial Discrimination Act 1975 (Cth). Race, ethnicity, nationality grounds in employment and training processes: section 15 Racial Discrimination Act 1975 (Cth). Grounds of 'race, ethnicity and nationality' (State laws) see: Part 4 Divs 1 and 2 Equal Opportunity Act 1995 (Vic); section 8 Anti Discrimination Act 1977 (NSW); section 7(1)(h) and Part 3 Div 3.1 of the Racial Discrimination Act 1991 (ACT); Part 4 Division 3 of the Anti Discrimination Act 1996 (NT); sections 14-15A of the Anti Discrimination Act 1991 (Qld); section 30 Equal Opportunity Act 1984 (SA); sections 16(a), 22(1)(a) and (b) Anti Discrimination Act 1998 (Tas); sections 37 Equal Opportunity Act 1984 (WA). Grounds of religious belief: sections 6(n) and Part 4 Divs 1 and 2 Equal Opportunity Act 1995 (Vic); sections 7(1)(i) and Part 3 Div 3.1 Racial Discrimination Act 1991 (ACT); section 19(1)(m) and Part 4 Div 3 Anti Discrimination Act 1996 (NT); section 7(i) and Part 3 Div 3.1 Anti Discrimination Act 1991 (Qld); sections 16(o) and (p), 22(1)(a) and (b) Anti Discrimination Act 1998 (Tas);  sections 53-56 Equal Opportunity Act 1984 (WA).</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</si>
  <si>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</si>
  <si>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</si>
  <si>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</si>
  <si>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</si>
  <si>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In Australia, there is no specific law that covers multiple discrimination (or sometimes called ‘intersectional discrimination’): See Amrita Dasvarma and Evelyn Loh, Intersectional Discrimination, A paper presented at Beyond Tolerance: National Conference on Racism: 12-13 March 2002: &lt; http://www.hreoc.gov.au/racial_discrimination/conferences/beyond_tolerance/speeches/dasvarma.html&gt;). The Australian Human Rights Commission (AHRC) (formerly known as the Human Rights and Equal Opportunity Commission), for example, has segregated anti-race and anti-sex discrimination mechanisms. Each is mandated by separate pieces of legislation, and resourced by separate units within the Commission. This would mean that ethnic minority/racialised women and Indigenous women have to compartmentalise their experiences of discrimination and choose one over the other when making claims of discrimination to AHRC.</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</si>
  <si>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</si>
  <si>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</si>
  <si>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</si>
  <si>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</si>
  <si>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</si>
  <si>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Both Australian Federal and State laws prohibits offensive behaviours based on racial hatred, threats, insult and profiling. In particular, the Racial Discrimination Act 1975 prohibits an act if it is reasonably likely to offend, insult, humiliate or intimidate another person or a group of people because of their race, colour, national or ethnic origin: see s18C(1). All Australian states have similar legislation addressing ‘racial or religious vilification’, making it an unlawful act or a criminal act for the incitement to racial hatred and some include the further provision of inciting serious contempt or severe ridicule of a person or a member of a group on the ground of their race or religion, which also include aiding and permitting such unlawful acts: see eg Racial and Religious Tolerance Act 2001 (Vic) sec 7, 8 15, 24, &amp; 25.</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</si>
  <si>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</si>
  <si>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</si>
  <si>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</si>
  <si>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</si>
  <si>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</si>
  <si>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See above: An act must be done "otherwise than in private" (ie the public sector). Most Australian legislations apply to the police service as both an employer and a provider of goods and services.</t>
  </si>
  <si>
    <t>Anti-discrimination law applies to the public sector, including:                                     
a) Public bodies  
b) Police force</t>
  </si>
  <si>
    <t xml:space="preserve">Law applies to public sector </t>
  </si>
  <si>
    <t>The Federal legislation requires that the act be done "otherwise than in private". Words, sounds, images or writing communicated to the public are acts done 'otherwise than in private': Racial Discrimination Act 1975, s18C(2)(a). As the Internet is one means by which words, sounds, images and writing are communicated to the public, the legislation clearly applies to this medium. In addition, any act done in a public place or within sight or hearing of people who are in a public place is an act done 'otherwise than in private': s18C(2)(b). A public place is defined by the Act as "any place to which the public have access as of right or by invitation, whether express or implied and whether or not a charge is made for admission": s18C(2)(c). Consequently, in addition to the Internet, the legislation applies to behaviour in shops, pubs, streets, talkback radio, workplaces, public transport, sporting arenas and parks.Conversely, if the act happens in private, for example, as part of a private telephone conversation or in a private place, such as a person's home, it is not unlawful. But, in some circumstances a 'private' conversation - at work for example - may amount to racial discrimination.</t>
  </si>
  <si>
    <t xml:space="preserve">Anti-discrimination law applies to natural and/or legal persons: 
a) In the private sector                          
b) Including private sector carrying out public sector activities                                          </t>
  </si>
  <si>
    <t xml:space="preserve">Law applies to natural&amp; legal persons </t>
  </si>
  <si>
    <t>Race and Nationality: Although Federal law does not cover discrimination by association, most Australian jurisdictions (State laws) recognise that a person may be discriminated on a ground (eg race or ethnicity) associated or connected with a person who has that ground. The only State law that covers the grounds of race or ethnicity, religious belief, and nationality by association is the Victorian Equal Opportunity Act 1995, see especially sec 6(m) for the meaning of ‘attributes’ which extends to ‘personal association’. The Anti-Discrimination Act 1977 (NSW) only covers race, ethnicity or nationality (but not religious belief).</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</si>
  <si>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</si>
  <si>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</si>
  <si>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Race and Nationality: The Federal level plus two States (NSW and SA) cover race, ethnicity and nationality (but not religious belief),  Australian law (Federal and State) both covers direct and indirect discrimination on the grounds of race or ethnicity, religious belief, and nationality.  In the Australian context, direct discrimination arises where the conduct in question is ‘directly’ grounded upon the complainant’s status or a characteristic pertaining generally or generally imputed to the complainant’s status (eg his or her ethnicity), and where the complainant is treated less favourably than someone without such a characteristic. Indirect discrimination, on the other hand, is a mechanism for examining the impact of policies and practices which on their face appear to operate in a neutral or non-discriminatory manner but which have a disproportionate detrimental impact on the status of the complainant and which are unreasonable. Relevant laws and sections are the following: Racial Discrimination Act 1975 (Federal law), sec 9 and 18(c); Equal Opportunity Act 1995 (Vic), sec 6(i) &amp; 6(j); Racial and Religious Tolerance Act 2001 (Vic), sec 7 &amp; 24.</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</si>
  <si>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</si>
  <si>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</si>
  <si>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</si>
  <si>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</si>
  <si>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</si>
  <si>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</si>
  <si>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</si>
  <si>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</si>
  <si>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</si>
  <si>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</si>
  <si>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</si>
  <si>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</si>
  <si>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</si>
  <si>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</si>
  <si>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</si>
  <si>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</si>
  <si>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</si>
  <si>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</si>
  <si>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</si>
  <si>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</si>
  <si>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</si>
  <si>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</si>
  <si>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</si>
  <si>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</si>
  <si>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</si>
  <si>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</si>
  <si>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 xml:space="preserve"> In some cases this is explicitly prohibited, for example where a person applies to renounce citizenship (sec 33(7)) or where the ground for revoking citizenship is conviction for a serious offence (sec 34(3)) or where a child whose responsible parent ceases to be an Australian citizen, may become a stateless person if the child’s citizenship is revoked as a result of the parent ceasing to be a citizen (36(3)). But if the ground for withdrawing citizenship is provision of misleading information or migration related fraud or third party fraud, then whether the person would become a stateless person does not seem to be considered.  Protections exist for stateless persons who received the benefit of the special eligibility provisions under the Act - see comments to Q.110 (section 34A(2) of the Citizenship Act 2007 (Cth))</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</si>
  <si>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</si>
  <si>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</si>
  <si>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</si>
  <si>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</si>
  <si>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</si>
  <si>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</si>
  <si>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There are no time limits in law for revocation of citizenship</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</si>
  <si>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</si>
  <si>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</si>
  <si>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</si>
  <si>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</si>
  <si>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</si>
  <si>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</si>
  <si>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June 2013 amendments to the Australian Citizenship Act 2007 (Cth) allow the Minister to revoke the citizenship of a person where the Minister exercised his discretion to apply the special eligibility requirements towards the person (the person is engaging in activities that are of benefit to Australia (section 22A); or if the person is engaged in particular kinds of work requiring regular travel outside Australia (section 22B) and the Minister is satisfied that that person (i) will not be or was not ordinarily resident in Australia throughout the period of 2 years from the date the person became an Australian citizen OR (ii) the person will not be or was not present in Australia for a total of 180 days during that 2 year period (see section 34A(1)). Protections exist for stateless persons (section 34A(2)).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</si>
  <si>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</si>
  <si>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</si>
  <si>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</si>
  <si>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</si>
  <si>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</si>
  <si>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</si>
  <si>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</si>
  <si>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 xml:space="preserve">Sec 47(3) of the Citizenship Act 2007 (Cth) provides that if a decision by the Minister in relation to a citizenship application is an adverse decision, the notice conveying the Minister’s decision must include the reasons for the decision. Sec 52(1) provides that a decision to refuse citizenship is reviewable by the Administrative Appeals Tribunal (AAT). Furthermore, by virtue of the principles of natural justice applicable to all administrative decisions, an applicant may also able to apply to the department of Immigration and Citizenship to 'vacate' an adverse decision which is based on an obvious error on the part of the department.  </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</si>
  <si>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</si>
  <si>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</si>
  <si>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</si>
  <si>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</si>
  <si>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</si>
  <si>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Sec 24(2) of the Citizenship Act 2007 provides that the Minister may refuse to approve a person becoming an Australian citizen despite the person being eligible to become a citizen under the relevant sections of the Act. There is very little guidance provided on the exercise of s.24(2) in the ACIs.</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</si>
  <si>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</si>
  <si>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</si>
  <si>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</si>
  <si>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</si>
  <si>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</si>
  <si>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There are grounds for refusing status in addition to ‘a’ and ‘b’ but they relate to the residence and good character requirements. These other grounds include the Minister not being satisfied of the person’s identity (sec 24(3)), the person being absent from Australia at the time of the decision (sec 24(5)), not meeting the residence requirement etc.   Ground 'a' - sec 50 of the Australian Citizenship Act makes it an offence to make false statements or representations for the purposes of this Act, and this offence is punishable with imprisonment for 12 months. If a person is found to have made a false statement he/she may be prosecuted under the act and if proceedings are commenced against the applicant or if the applicant is convicted of the offence, the minister must not approve the applicant’s application under sec 24(6).      Ground 'b' - According to sec 24(4) the minister must not approve a citizenship application if there is an adverse security assessment or qualified security assessment in respect of that person that the person is directly or indirectly a threat to security.</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</si>
  <si>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</si>
  <si>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</si>
  <si>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</si>
  <si>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There is no maximum time limit prescribed by th legislation but the Department of Immigration and Border Protection Service Standards indicate a period of 60 calendar days from the date of lodgement.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</si>
  <si>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</si>
  <si>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</si>
  <si>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</si>
  <si>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</si>
  <si>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</si>
  <si>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</si>
  <si>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</si>
  <si>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300 AUD total. The applicatoin fee for applicants with general eligibility is AUD260 and a passport application is AUD244. In some cases, applicants may be able to apply for a concession or exemption, for example, British and Maltese former child migrants, people who have served in the Australian defence force for 90 days or more etc. </t>
  </si>
  <si>
    <t>Higher costs
(please specify amount)</t>
  </si>
  <si>
    <t>Normal costs (please specify amount) ex. same as regular administrative fees</t>
  </si>
  <si>
    <t>No or nominal costs (please specify amount)</t>
  </si>
  <si>
    <t>Costs of application and/or issue of nationality title</t>
  </si>
  <si>
    <t>Costs of application</t>
  </si>
  <si>
    <t xml:space="preserve">A person is required to be of good character at the time of minister’s decision. The Australian Citizenship Instructions (ACIs) of the department of immigration and citizenship provides detailed instructions to the decision makers as to what factors should be considered when deciding whether a person is of good character or not. A person’s criminal record becomes relevant in assessing whether they have a good character, but other evidence relating to their character are also considered important.   "Good character" remains undefined in the Act but guidance is taken from caselaw to give it its ordinary meaning. See section 21(2)(h), 3(f), 4(f), 6(d), 7(d)  Australian Citizenship Act 2007 (Cth) and Australian Citizenship Instructions (ACIs) Chapter 10. </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</si>
  <si>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</si>
  <si>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</si>
  <si>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</si>
  <si>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</si>
  <si>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According to section 24(6)  the Minister must not approve the person becoming an Australian citizen at a time: (a)  when proceedings for an offence against an Australian law (including proceedings by way of appeal or review) are pending in relation to the person; or (b)  when the person is confined to a prison in Australia; or (c)  during the period of 2 years after the end of any period during which the person has been confined to a prison in Australia because of the imposition on the person of a serious prison sentence (a serious prison sentence is a sentence of 12 months or more); or (d)  if the person is a serious repeat offender in relation to a serious prison sentence--during the period of 10 years after the end of any period during which the person has been confined to a prison in Australia because of the imposition of that sentence; or (e)  if the person has been released from serving the whole or a part of a sentence of imprisonment on parole or licence--during any period during which action can be taken under an Australian law to require the person to serve the whole or a part of that sentence; or (f)  if the person has been released by a court from serving the whole or a part of a sentence of imprisonment on a securitythat the person will comply with conditions relating to the person's behaviour, during any period during which action can be taken against the person under an Australian law because of a breach of a condition of that security; or (g)  if, in respect of proceedings for an offence against an Australian law in relation to the person  a court does not impose a sentence of imprisonment on the person and  the court releases the person because the person gives a security, that the person will comply with conditions relating to the person's behaviour, during any period during which action can be taken against the person under an Australian law because of a breach of a condition of that security (Note that this subsection applies only to cases where, if convicted of the offence, the person may be sentenced to a term of imprisonment. If the maximum penalty for the offence does not include imprisonment, then there is no prohibition on the approval of citizenship application); or (h) during any period during which the person is confined in a psychiatric institution by order of a court made in connection with proceedings for an offence against an Australian law in relation to the person.  Also note that according to section 22(1C) the time a person spends confined in a prison or a psychiatric institution as a result of a court order made in connection with proceedings for an offence against an Australian law in relation to that person, is not counted when calculating whether the person satisfies the 4 years residence requirement.</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</si>
  <si>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</si>
  <si>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</si>
  <si>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</si>
  <si>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</si>
  <si>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</si>
  <si>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</si>
  <si>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</si>
  <si>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</si>
  <si>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</si>
  <si>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Permenant residents entitled to AMES. Many temporary residents are eligible.  The AMEP Let's Participate citizenship course was suspended in early 2008 following the introduction of the Australian citizenship test. Teaching materials entitled Understanding Australia: People and Government, which focus on Australian civics, values, history and institutions  replace the course.  Several AMEP courses using the citizenship prep materials have been developed and funded by government</t>
  </si>
  <si>
    <t xml:space="preserve">None (only ad hoc projects) </t>
  </si>
  <si>
    <t>Some applicants (please specify)</t>
  </si>
  <si>
    <t>All applicants</t>
  </si>
  <si>
    <t>Which applicants are entitled to state-funded courses in order to pass the requirement?</t>
  </si>
  <si>
    <t>e. Naturalisation integration courses</t>
  </si>
  <si>
    <t>105e</t>
  </si>
  <si>
    <t>The standard and assisted citizenship tests are based on the material contained in the testable section of the citizenship resource book which is publicly available. The content and assessment tasks of the course-based test are also derived from the testable section of the citizenship resource book :  Ministerial determination IMMI 10/2006 attachment 1</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</si>
  <si>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</si>
  <si>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</si>
  <si>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</si>
  <si>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</si>
  <si>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Although there is no fee for sitting the citizenship test, there is an application fee of AUS $ 260 for a citizenship application.</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</si>
  <si>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</si>
  <si>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</si>
  <si>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</si>
  <si>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</si>
  <si>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</si>
  <si>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</si>
  <si>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Vulnerable groups are exempted from sitting the citizenship test. Persons with a permanent or enduring physical or metal incapacity (sec 21(3)) OR persons aged 60 or over, or has a permanent loss or substantial impairment of hearing, speech or sight (sec 21(4)) OR persons under 18yrs (sec 21(5)) need not sit the citizenship test and satisfy the requirement of having adequate knowledge of Australia and responsibilities/privileges of citizenship. However, according to Australian Citizenship Instructions (ACIs) policy guidelines, applicants aged 16yrs or over but under 18 should be given an opportunity at an interview to demonstrate that they possess adequate knowledge of the responsibilities and privileges of Australian citizenship. According to the ACIs, examples of an enduring incapacity include a person suffering from extreme long-term depression, posttraumatic stress, or where a person has suffered a stroke.</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</si>
  <si>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</si>
  <si>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</si>
  <si>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</si>
  <si>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</si>
  <si>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</si>
  <si>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A person applying to be an Australian citizen is required to have an adequate knowledge of Australia and of the responsibilities and privileges of citizenship: Sec 21(2)(f) of the Citizenship Act 2007. A person is taken to satisfy this requirement only if the person sat and successfully completed the citizenship test: sec 21(2A)</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</si>
  <si>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</si>
  <si>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</si>
  <si>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</si>
  <si>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</si>
  <si>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</si>
  <si>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</si>
  <si>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</si>
  <si>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</si>
  <si>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Permenant residents entitled to AMES. Many temporary residents are eligible. </t>
  </si>
  <si>
    <t>e. Naturalisation language courses</t>
  </si>
  <si>
    <t>104e</t>
  </si>
  <si>
    <t xml:space="preserve"> Citizenship test resource book is called "Australian Citizenship: Our Common Bond" and is available free of charge to download from the DIBP website and is also available in DVD format. Practice tests are also available from the DIBP website.  The content and assessment tasks of the course-based test are also derived from the testable section of the citizenship resource book :  Ministerial determination IMMI 10/2006 attachment 1</t>
  </si>
  <si>
    <t>Support to pass language requirement                            a. Assessment based on publicly available list of questions                                                                      b. Assessment based on free/low-cost study guide</t>
  </si>
  <si>
    <t>d. Naturalisation language support</t>
  </si>
  <si>
    <t>104d</t>
  </si>
  <si>
    <t>c. Naturalisation language cost</t>
  </si>
  <si>
    <t>104c</t>
  </si>
  <si>
    <t>Exemptions to vulnerable groups such as minors, people over the age of 60 and to people with physical/mental disability.Persons with a permanent or enduring physical or metal incapacity (sec 21(3)) OR persons aged 60 or over, or has a permanent loss or substantial impairment of hearing, speech or sight (sec 21(4)) OR persons under 18yrs (sec 21(5)) need not sit the citizenship test and satisfy the basic English requirement. However, according to Australian Citizenship Instructions (ACIs) policy guidelines, applicants aged 16yrs or over but under 18 should be given an opportunity at an interview to demonstrate that they possess basic knowledge of English. According to the ACIs policy guidelines, "an enduring incapacity is one for which there cannot be a predicted recovery, or where if there is, it is too long-term and it would be unreasonable to expect the person to recover before becoming eligible for Australian citizenship. Examples include a person suffering from extreme long-term depression, posttraumatic stress, or where a person has suffered a stroke.</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</si>
  <si>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</si>
  <si>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</si>
  <si>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</si>
  <si>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Applicants are required to possess a basic knowledge of English language ( Sec 21(2)(e) of the Australian Citizenship Act 2007 (Cth)). It is not clear what is meant by 'basic knowledge of English'. A person is taken to have satisfied this requirement only if the person sits and passes the citizenship test (s21(2A) of the Citizenship Act). This requirement of basic knowledge of English may be roughly equated level A2 of the CEFR levels because the person has to be able to understand the questions in the citizenship test which are on Australia and its people, democratic beliefs, rights and liberties, and the government and laws of Australia.</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</si>
  <si>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</si>
  <si>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</si>
  <si>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</si>
  <si>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</si>
  <si>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</si>
  <si>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</si>
  <si>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</si>
  <si>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</si>
  <si>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</si>
  <si>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</si>
  <si>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</si>
  <si>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</si>
  <si>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</si>
  <si>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</si>
  <si>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</si>
  <si>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Automatically at birth depending on the parents' status. According to sec 12 of the of Australian Citizenship Act 2007 (Cth),  a person born in Australia is an Australian citizen if and only if (a)  a parent of the person is an Australian citizen, or a permanent resident, at the time the person is born; or
(b)  the person is ordinarily resident in Australia throughout the period of 10 years beginning on the day the person is born. Note that since 1986, birth in Australia by itself is not sufficient for acquisition of Australian citizenship. Instead, at least one of the person's parents must be an Australian citizen or permanent resident. Australian Citizenship Act 2007 – S12</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</si>
  <si>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</si>
  <si>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</si>
  <si>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</si>
  <si>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</si>
  <si>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</si>
  <si>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</si>
  <si>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</si>
  <si>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</si>
  <si>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The same residence requirements applicable to other permanent residents usually apply to spouses. However, under sections 22(9) and 22(10) of Australian Citizenship Act 2007 (Cth)the Minister has discretion to consider periods spent overseas by a permanent resident who is the spouse, de facto and interdependent partner of an Australian citizen as periods of permanent residence in Australia. In these cases, the permanent resident spouse, de facto partner etc has to have maintained close and continuing association with Australia during the period of absence.     </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</si>
  <si>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</si>
  <si>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</si>
  <si>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</si>
  <si>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</si>
  <si>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</si>
  <si>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</si>
  <si>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If the person became a permanent resident before 01 July 2007 and applied for citizenship before 30 June 2010, the person was allowed to be absent for upto 3yrs out of the 5yrs immediately before applying, but had to be resident in Australia at 2yrs including 1 yr in the 2yrs immediately preceding the application. If the person became a permanent resident on or after 01 July 2007, then person is allowed to be absent for up to 12 months in the 4yrs immediately preceding the application for citizenship including upto 3 months in the year immediately before applying.</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</si>
  <si>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</si>
  <si>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</si>
  <si>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</si>
  <si>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</si>
  <si>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</si>
  <si>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should have been living in Australia on a valid visa for 4yrs immediately before applying, including 1yr as a permanent resident</t>
  </si>
  <si>
    <t>Several years of permanent residence required (please specify)</t>
  </si>
  <si>
    <t>Required in year of application</t>
  </si>
  <si>
    <t>Not required</t>
  </si>
  <si>
    <t>Is possession of a permanent or long-term residence permit required?</t>
  </si>
  <si>
    <t>Permits considered</t>
  </si>
  <si>
    <t xml:space="preserve">4 years: If the person became a permanent resident before 01 July 2007 and applied for citizenship before 30 June 2010, then the residence requirement was that he/she should have been living in Australia for 2 years as a permanent resident in the 5 years immediately before applying, including 1 year in the 2 years immediately before applyingfor citizenship.  If the person became a permanent resident on or after 01 July 2007, the residence requirement is that the person (i) should have been living in Australia on a valid visa for 4yrs immediately before applying, including 1yr as a permanent resident and (ii) must not have been absent from Australia for more than 1yr during the 4yr period, including no more than 90 days in the year immediately before applying. Note also Ministerial discretion to allow applicants to meet the residence requirements if they engage in particular activiities that are of benefit to Australia (section 22A) or are engaged in particular kinds of work that require them to travel regularly outside of Australia (section 22B).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</si>
  <si>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</si>
  <si>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</si>
  <si>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</si>
  <si>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</si>
  <si>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</si>
  <si>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</si>
  <si>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</si>
  <si>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</si>
  <si>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</si>
  <si>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 xml:space="preserve">Housing benefits such as rent assistance are also subject to the 104 weeks waiting period </t>
  </si>
  <si>
    <t>Other limiting   conditions apply</t>
  </si>
  <si>
    <t xml:space="preserve">Priority to nationals </t>
  </si>
  <si>
    <t>Equal access with nationals</t>
  </si>
  <si>
    <t>Access to housing (rent control, public/social housing, participation in housing financing schemes)</t>
  </si>
  <si>
    <t>Access to housing</t>
  </si>
  <si>
    <t xml:space="preserve">Permanent residents are not eligible to receive most social security payments (except the baby bonus, family tax benefit, maternity immunisation allowance and child care benefit) until after 2 years from the date of being granted permanent residency (104 wks waiting period). Disability and age pensions have a ten year qualifying residence requirement. Special Benefit is available in emergency situations (for example if the resident's sponsor dies, abandons them or commits family violence against them). </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</si>
  <si>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</si>
  <si>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</si>
  <si>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</si>
  <si>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</si>
  <si>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</si>
  <si>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</si>
  <si>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</si>
  <si>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</si>
  <si>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Usually when a visa is refused the applicant is provided with reasons for refusal (sec 66 of the Migration Act 1958) and visa applicant can apply to Migration Review Tribunal (MRT) or Refugee Review Tribunal (RRT) or Administrative Appeals Tribunal (AAT) or to courts depending on the type of visa, the grounds for refusal and where the applicant was at the time of the decision. For example, decisions made while a person is overseas or in immigration clearance cannot be subject to a merits review by MRT. However, where merits review is not available, there may be grounds to seek judicial review. Judicial review is only availble on the grounds of jurisdictional error. Decisions to cancel visas on character grounds are not reviewable by MRT or RRT and in certain circumstances may be reviewable by AAT or courts. Applicants who have no review rights and also other applicants can request the department to reconsider their application or that the Minister revoke his/her decision s501(CA)). However, this is worth trying only in limited cases such as where the immigration department has made an obvious error. This is called a request for ‘vacation’ of the decision. All these rights are available in the case of a cancellation of a visa or non-renewal of visa. There is no legal obligation imposed on DIBP to consider a request for vacating a decision and DIBP does not have the power to vacate a decision.  If the Minister believes it is in the 'national interest' to cancel a visa on character grounds, natural justice requirements do not apply.
The Minister has a non-compellable discretionary power to substitute a more favourable decision for one of a Merits Review Tribunal: s345, s351, s391, s417, s454 and s501J 
The Commonwealth Ombudsman is empowered to investigate complaints against DIBP, and to make recommendations where there has been deficient administration: Ombudsman Act 1976 - Section 5 . 
</t>
  </si>
  <si>
    <t>All rights</t>
  </si>
  <si>
    <t>Legal guarantees and redress in case of refusal, non-renewal, or withdrawal:
a. reasoned decision
b. right to appeal
c. representation before an independent administrative authority and/or a court</t>
  </si>
  <si>
    <t xml:space="preserve">There is nothing to preclude expulsion in the circumstances identified even if consideration of factors takes place (say in relation to children) Section 201 of the Act is no longer used in practice because instead cancellation of visas held by long-term permanent residents under ss.501(2) or (3) remains possible. Under Section 201, 10-year limitation for most criminal offenses.Permanent residents may be subject to criminal deportation orders if they are convicted for 12 months or more imprisonment for a serious criminal offence, within 10 years of their permanent residence in Australia. But a person can be deported on the grounds of ‘serious criminal offences’ such as treason, treachery, sabotage, assisting prisoners of war even after 10 years of residence. Minors can also be deported if they are sentenced to at least 12 months imprisonment. But matters such as age and family ties are considered in the case of minors and most minors are able to show compassionate and compelling grounds as to why they should not be deported.
Ground 'c' in the question is not applicable in Australia.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</si>
  <si>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</si>
  <si>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</si>
  <si>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</si>
  <si>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</si>
  <si>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Visa cancellation and deportation may occur by section 109 as a result of incorrect information etc relating to the person's entry or grant of visa (see also Regulation 2.41), 200 (criminal deportation) or 501 (failure of the character test). In relation to sections 200 and 501, a two stage process is involved. First the Minister (or delegate thereof) must decide whether the person fulfills certain criteria (such as the commission of a crime or the failure of the character test). The second stage is when the Minister is when the Minister exercises his discretion or not to deport the person (section 200) or to cancel the visa (section 501 - resulting in becoming an unlawful non-citizen and the automatic removal provisions apply - see sections 189 and 198). Both section 200 (deportations) and section 501 (failure of the character test) have guides in the form of Ministerial Directions to guide the decision maker about the exercise of his or her discretion whether to cancel a visa. Ministerial Direction 9 (applicable to section 200) takes into account matters a (paras 11, 13), b (para 22b - indirectly), d (paras 22(a), 22(d), 23, 24, 16-20), e (para 22(c) and (e)) and f (para 22f); whereas Ministerial Direction 65 takes into account matters a (para 9.1), b (para 10.2 - indirectly), c (para 10.2), d (paras 9.2 and 10.2(1)), e (paras 10.2(1)(b)) and f (para 10.1). 
The AAT does have the power to set aside a deportation order (which in practice are no longer issued) or a decision under s.501 of the Act. A delegate cannot change the AAT decision, but the Minister can by acting personally under s.501A of the Act. If the AAT sets aside a refusal decision, the Minister or a delegate can proceed to grant the visa and then cancel it under ss.501(2) or (3), but this is a rare situation. However, the legal validity of such action has been upheld by Australian courts.</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</si>
  <si>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</si>
  <si>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</si>
  <si>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</si>
  <si>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</si>
  <si>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</si>
  <si>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a, b, c and d all are considered.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</si>
  <si>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</si>
  <si>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</si>
  <si>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</si>
  <si>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</si>
  <si>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</si>
  <si>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Equal to 3 years. Subclass 155 Resident Return visa eligibility is based on being present in Australia for a period of 2 years over the past 5 OR not absent for a continuous period of 5 years and there are compelling reasons for that absence or was a permanent resident less than 10 years before the application and has not been absent from Australia for a period toalling 5 years preceding the application OR has substantial business, cultural, employment or personal ties whihc are of benefit to Australia. Subclass 157 Resident Return visa eligibility is based on being present in Australia for at least one day but less than 2 years in the period 5 years immediately preceding the application - however, if the application is made outside Australia, then the applicant cannot be absent from Australia for a period of more than 3 continuous months unless there are compelling or compassionate reasons for the absence. 
Clauses 155.212, 157.212, 157.213 of Schedule 2 to the Migration Regulations 1994 (Cth)</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</si>
  <si>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</si>
  <si>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</si>
  <si>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</si>
  <si>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</si>
  <si>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</si>
  <si>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Permanent visa holders must apply for a resident return visa if they wish to travel to and from Australia after the expiry of their visa after 5 years.</t>
  </si>
  <si>
    <t>Provided original requirements are still met</t>
  </si>
  <si>
    <t xml:space="preserve">Upon application </t>
  </si>
  <si>
    <t>Automatically</t>
  </si>
  <si>
    <t>Renewable permit</t>
  </si>
  <si>
    <t>Permanent visas do not expire, although the travel facility does. After the expiry of their permanent visa after 5 years, visa holders cannot travel to and from Australia. If they wish to travel out of Australia and come back again, they must obtain another visa called the Resident Return Visa. A PR can remain in Australia indefinitely, and the five-year travel period only becomes relevant if they wish to leave Australia and return. Note also that visas cannot, legally speaking, be "renewed" in Australia - a new visa must be applied for.</t>
  </si>
  <si>
    <t>&lt; 5 years</t>
  </si>
  <si>
    <t>5 years</t>
  </si>
  <si>
    <t>&gt; 5 years</t>
  </si>
  <si>
    <t>Duration of validity of permit</t>
  </si>
  <si>
    <t xml:space="preserve">Duration of validity of permit </t>
  </si>
  <si>
    <t>There are no regulations on maximum length of application procedure. But general administrative principles relating to unreasonable delays can be applicable. There is no set time limit only DIBC Visa Processing Time Service Standards under the Client Services Charter. The Visa Processing Time Service Standards indicate that Subclass 186 is about 6 months, subclass 189 is about 3 months and subclass 132 is between 9-28 months depending on the level of risk and whether the application was lodged inside or outside Australia.  Most applicants who apply for visas from within Australia will be granted Bridging Visas which allow them to remain in Australia while their applications are being processed: see, for example Sch 2, Cl 010.211(2). For Protection visas, a 90 day processing period is defined by law: See Section 65A and Reg 2.06AA</t>
  </si>
  <si>
    <t>≤ 6 months defined by law (please specify)</t>
  </si>
  <si>
    <t xml:space="preserve">Maximum duration of procedure </t>
  </si>
  <si>
    <t>Does the state protect applicants from discretionary procedures (e.g. like EU nationals)?</t>
  </si>
  <si>
    <t>SECURITY OF STATUS</t>
  </si>
  <si>
    <t xml:space="preserve">At least 1000 AUD. standard Australian passport costs AUD244, citizenship application costs AUD260. For subclass 186 Employer Nomination Scheme, the initial payment is AUD3520 with a second instalment of AUD9800 if applicant is assessed as having non-functional English (NFE) (see clause 1114B Schedule 1 Migration Regulations 1994 (Cth)). For subclass 189 visa (Skilled), then the initial payment is AUD3520 with a second instalment of $4885 if assessed as having NFE (see clause 1137 Schedule 1 Migration Regulations 1994 (Cth)). For subclass 132 Business Talent Visa, the initial payment is AUD6830 with a second instalment of AUD9795 if assessed as having NFE (see clause 1104AA Schedule 1 Migration Regulations 1994 (Cth)). </t>
  </si>
  <si>
    <t>Higher costs
(please specify amounts for each)</t>
  </si>
  <si>
    <t>Normal costs (please specify amount) e.g. same as regular administrative fees in the country</t>
  </si>
  <si>
    <t>Costs of application and/or issue of status</t>
  </si>
  <si>
    <t xml:space="preserve">None except for business category visas. Temporary business visa holders in Australia who wish to apply for permanent business visas have to show that they have business and personal assets of values specified by law (for eg, applicants for business owner (residence) (subclass 890) must show that the net value of the applicant's (and applicant's partner's combined) personal and businesss assets is at least AU$250,000 throughout the year immediately before applying for the visa). See clause 890, Schedule 2, Migration Regulations 1994 as regards subclass 890 economic resources requirements.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</si>
  <si>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</si>
  <si>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</si>
  <si>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</si>
  <si>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</si>
  <si>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</si>
  <si>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Access to AMEP is available for certain temporary residents: http://www.industry.gov.au/skills/ProgrammesandAssistance/AdultMigrantEnglishProgram/Pages/EligibleTemporaryVisas.aspx</t>
  </si>
  <si>
    <t>g. LTR language courses</t>
  </si>
  <si>
    <t>84g</t>
  </si>
  <si>
    <t>both offer support materials, list of questions, study guides and attending a IELTS course is possible. Both IELTS and OET have some free online resources</t>
  </si>
  <si>
    <t>Support to pass language/integration requirement                                                                   a. Assessment based on publicly available list of questions
b. Assessment based on free/low-cost study guide</t>
  </si>
  <si>
    <t>f. LTR language support</t>
  </si>
  <si>
    <t>84f</t>
  </si>
  <si>
    <t>cost of language requirement - IELTS AUD330, OET AUD580. Pre-purchse of course is more expensive. • main applicants $8520;
• secondary applicants $4250</t>
  </si>
  <si>
    <t>e. LTR language cost</t>
  </si>
  <si>
    <t>84e</t>
  </si>
  <si>
    <t xml:space="preserve">For certain visas, an exemption from the langauge requirement is given based on the education qualifications of the applicant. Some exemptions exist (depending on the visa subclass applied for and excluding education) such as Ministers of Religion and passport holders of the UK, US, Canada, New Zealand or the Republic of Ireland or based on salary earned.  </t>
  </si>
  <si>
    <t>Language/integration requirement exemptions 
a. Takes into account individual abilities e.g. educational qualifications
b. Exemptions for vulnerable groups e.g. age, illiteracy, mental/physical disability</t>
  </si>
  <si>
    <t>d. LTR language exemption</t>
  </si>
  <si>
    <t>84d</t>
  </si>
  <si>
    <t>There is no integration requirement as such. However, all visa applicants (both temporary and permanent) have to sign the Australian Values Statement contained in the visa application.</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</si>
  <si>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</si>
  <si>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</si>
  <si>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</si>
  <si>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</si>
  <si>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</si>
  <si>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</si>
  <si>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 xml:space="preserve">Depends on the permanent visa subclass applied for. Subclass 189 is a permanent visa for points-tested skilled workers which can be applied for in Australia - that subclass requires a minimum of "competent English" evidenced by a score of 6 IELTS in all four categories of reading, writing, listening speaking or a score of B in an Occupational English Test (OET).  Exemptions apply for passport holders of the UK, US, Canada, New Zealand or the Republic of Ireland. Additional points are given for those that can demonstrate "proficient English" (a score of 7 on each of the four categories of reading, writing, listening and speaking or a score of B in each of the four categories of an OET) or "superior English" (a score of 8 on each of the four categories of reading, writing, listening and speaking or a score of A in each of the four categories of an OET). Subclass 186 Emloyer Nomination Scheme is for skilled 457 temporary visa holders to transition to permanent residency or for other applicants seeking Direct Entry having been nominated by their employer. If In the transition stream, then evidence of "Vocational English" is required (score of at least 5 IELTS in each of the four components or the score of a B in each of the four components of an OET or the abovementioned passport holders).  If under the "Direct Stream" then "Competent English" is required. However, exemptions exist for both streams for Ministers of Religion, those earning the equivalent to the top Australian Taxation Office tax rate (AUD180,001) or 5 years FTE secondary or higher institution study where all instruction was in English.  Subclass 132 Business Talent visa is a permanent visa that can be applied for in Australia which does not formally require "functional English" but an additional charge will be levied for those applicants who cannot demonstrate "functional English" (an IELTS score of 4.5 in each of the four test categories, or an OET at least equivalent to an IELTS score of 4.5, or English is the first language of the applicant who holds a passport from UK, US, Canada, New Zealand or the Republic of Ireland, or certification from an Adult Migrant English Program (AMEP) service provider of functional English, or evidence of a trade, diploma or higher education qualification awarded either inside or outside Australia which involved at least 2 years full time study and all instruction was in English, or evidence of a 1 year full time (or equivalent) study in Australia for a diploma or higher qualification and all instruction was in English). </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</si>
  <si>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</si>
  <si>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</si>
  <si>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</si>
  <si>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</si>
  <si>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</si>
  <si>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The level of language requirement depends on the permanent visa subclass. For many categories, applicants who have turned 18 at the time of application and who are assessed as not having functional English the second instalment
is:
• main applicants $8520;
• secondary applicants $4250
This second instalment charge pays for their future ESOL tuition (e.g. through AMEP)</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</si>
  <si>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</si>
  <si>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</si>
  <si>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</si>
  <si>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</si>
  <si>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</si>
  <si>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</si>
  <si>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</si>
  <si>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</si>
  <si>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Reflects flexibility of Australian context. 
Note that sub-sub-subparagraph 5.19(3)(c)(i)(A)(II) of the Regulations excludes "unpaid leave" from the two-year period that a person must be employed on a subclass 457 visa before they can be sponsored under the Temporary Residence Transition (TRT) stream. This would appear to include paid leave.</t>
  </si>
  <si>
    <t>Shorter periods</t>
  </si>
  <si>
    <t>Up to 10 non-consecutive months and/or 6 consecutive months</t>
  </si>
  <si>
    <t>Periods of absence allowed previous to granting of status</t>
  </si>
  <si>
    <t>Yes with some conditions. Time spent as a student is recognised only for some permanent visas (for eg, subclass 885 and 886 visas) and only certain types of study are recognised. For example, for subclass 885 visa 2yrs study in Australia is a requirement. But only courses which contribute to a degree, diploma or a trade qualification, which are registered with the Commonwealth Register of Institutions and Courses for Overseas Students (CRICOS), have been conducted in an institution in Australia, and have been conducted in English are recognised. Secondary school education, time spent studying and English languaage proficiency courses or enabling courses (ELICOS) etc are not recognised for the purposes of this visa.</t>
  </si>
  <si>
    <t xml:space="preserve">Subclasses 885 and 886 visas were closed to new applications on 1/07/2013.  For students in Australia to progress to permanent residency after completing their Australian studies, their skills need to be assessed as suitable for their nominated skilled occupation on the Skilled Occupations List (SOL) - if their suitability assessment resulted from a qualification gained whilst on a student visa in Australia, then subclasses 189 (Skilled), 190 (Skilled - Nominated) and 489 (Regional - Provisional - live and work in regional area for 2 years to get PR) (see clauses 189.212, 190.212 and 489.222 Schedule 2 Migration Regulations 1994 (Cth)) are appropriate.  Applicants for these skilled visas must obtain a particular score on the points test (cls 189.214, 190.214 and 489.224 of Sch 2 Migration Regulations 1994 Cth) and ss92 - 96 of the Migration Act 1958 (Cth)).  5 points are allocated to applicants who meet the Australian study requirement  (have studied in Australia for 2 years for academic qualifications)(see Sch 6D of the Migration Regulations 1994 (Cth)) and contribute to the applicant meeting the overall score required.   The Australian study requirement is also relevant for subclass 485 applications. Subclass 485 is itself a temporary visa but may provide a student with the time to obtain experience and a positive skills assessment for a permanent visa. Time spent as a subclass 457 visa holder is relevant for applications for the new permanent subclasses 186 and 187 under the Temporary Residence Transition (TRT) stream (see paras 186.223(1)(b) and 187.223(1)(b) of Schedule 2 of the Migration Regulations 1994) but time as a student is not relevant.
</t>
  </si>
  <si>
    <t>Yes, with some conditions (limited number of years or type of study)</t>
  </si>
  <si>
    <t>Yes, all</t>
  </si>
  <si>
    <t>Is time of residence as a pupil/student counted?</t>
  </si>
  <si>
    <t>Time counted as pupil/student</t>
  </si>
  <si>
    <t xml:space="preserve">Certain temporary visa holders, for example, people who hold certain student visas such as ELICOS, non-award course, AusAid/Defence sector, Australian government assisted, foreign government assisted, multilateral agency assisted student visas cannot apply for onshore permanent visas.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</si>
  <si>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</si>
  <si>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</si>
  <si>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</si>
  <si>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</si>
  <si>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</si>
  <si>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In Australia, temporary visa holders such as student visa holders, certain temporary workers and temporary business visa holders can convert their visas to permanent visas. They can either straightaway apply for a permanent visa or they can apply for a provisional visa that provides a pathway for permanent residency. Furthermore, partners of Australian citizens or permanent residents are first granted on a temporary basis and are converted to a permanent visa only after 2 years. These partner visas are the only family visas to have a qualifying period. Parent visas and child visas are permanent, although parent applicants have the option to apply for a temporary visa first and convert to a permanent one later. The required time of habitual residence before these temporary residents can apply for a permanent visa is less than 5 years. For most temporary residents, for eg, those on temporary partner visas, student visas, certain temporary work visas, the required time of residence is 2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</si>
  <si>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</si>
  <si>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</si>
  <si>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</si>
  <si>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</si>
  <si>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</si>
  <si>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</si>
  <si>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 xml:space="preserve">Sydney city council runs various grants programs such as  the community services grants program and the local community grants program. Any immigrant or non-immigrant community organisation can apply for these grants provided that the organisation and their proposed activity meet the eligibility criteria. </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</si>
  <si>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</si>
  <si>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</si>
  <si>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</si>
  <si>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</si>
  <si>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</si>
  <si>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The Australian Capital Territory Office of Multicultural Affairs (Department of Community Services) administers the Participation (Multicultural) Grants Program (which is a combination of the former Multicultural Radio Grants Program and the Multicultural Grants Program) http://www.communityservices.act.gov.au/multicultural/services/grants/participation_multicultural_grants_program</t>
  </si>
  <si>
    <t>Public funding or support of immigrant organisations on local level in capital city</t>
  </si>
  <si>
    <t>Public funding/support for immigrant bodies at local level in capital city</t>
  </si>
  <si>
    <t xml:space="preserve"> In NSW the Community Relations Commission administers the Multicultural Advantage Grants Program which offer Multicultural Partnership Grants (for longer term projects up to 3 years); Community Inclusion Grants for grants up to AUD20,000 for "inter-cultural and inter-faith activities that bring diverse groups of people together"; and Sponshorship Grants to "foster community cohesion and promote the benefits of a multicultural society". All grants are outcome focussed and open to any organisation with incorporated, registered or deductible gift recipient status. 
http://www.multicultural.vic.gov.au/grants  http://www.crc.nsw.gov.au/multicultural_advantage_grants_program</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</si>
  <si>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</si>
  <si>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</si>
  <si>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</si>
  <si>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</si>
  <si>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 Building Multicultural Communities Program was established in 2013 to provide funding for organisations only for the 2013-2014 year (from 2014 administered by the Department of Social Security). The Diversity and Social Cohesion Program (DSCP) to assist not for profit organisations plans "to promote respect, fairness and a sense of belonging" in culturally diverse communities and which also has a multicultural arts and festival funding component (from 2014 administered by Department of Social Security, formerly by DIBP).  The Settlement Grants Program (SGP) continues but from 2014 is administed by the Department of Social Security (formerly administered by the DIBP).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</si>
  <si>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</si>
  <si>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</si>
  <si>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</si>
  <si>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</si>
  <si>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 xml:space="preserve">The department of immigration and citizenship has booklets, brochures and factsheets which provide detailed information about various issues relating to migrants, for example, the settlement services provided by the department and who is eligible for such services etc. The website of the department of immigration and the 'Beginning a life in Australia' booklet of the department also provide information relating settling in Australia. However, this information is not provided on an individual basis. Information about consultation processes, grants available to migrant organisations etc. is communicated through various means such as through departmental websites, NGOs etc.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</si>
  <si>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</si>
  <si>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</si>
  <si>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</si>
  <si>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</si>
  <si>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</si>
  <si>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</si>
  <si>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</si>
  <si>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</si>
  <si>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</si>
  <si>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</si>
  <si>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</si>
  <si>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</si>
  <si>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</si>
  <si>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</si>
  <si>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</si>
  <si>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</si>
  <si>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</si>
  <si>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</si>
  <si>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</si>
  <si>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</si>
  <si>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</si>
  <si>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</si>
  <si>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</si>
  <si>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</si>
  <si>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</si>
  <si>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</si>
  <si>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</si>
  <si>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</si>
  <si>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</si>
  <si>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</si>
  <si>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</si>
  <si>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 xml:space="preserve">The City of Sydney is bound by the Community Relations Commission and Principles Act 2000 (NSW) and the observance of the principles of multiculturalism in undertaking its work. Sydney City's 'Cultural Diversity Strategy 2008-2011' proposes the estalishment of a Multicultural Advisory panel. However this Multicultural Advisory Panel does not appear to exist and there appear no forums specifically for migrants or cultural diversity within the pre-existing groups established under "Community Consultation". </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</si>
  <si>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</si>
  <si>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</si>
  <si>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</si>
  <si>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</si>
  <si>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</si>
  <si>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</si>
  <si>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</si>
  <si>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</si>
  <si>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 xml:space="preserve">A or B but not systematically: Note that efforts are made to maintain representativeness, for example, generally several women are appointed to the Muslim advisory council.  </t>
  </si>
  <si>
    <t>73e</t>
  </si>
  <si>
    <t>But note that the Muslim Advisory Council can make recommendations to the Minister responsible for Multicultural Affairs that the Council considers advisable based on factual findings arising from consultations with the Muslim and general community.</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</si>
  <si>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</si>
  <si>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</si>
  <si>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</si>
  <si>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</si>
  <si>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</si>
  <si>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</si>
  <si>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</si>
  <si>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In Canberra, there is an Office of Multicultural Affairs which provides advice to the ACT Department of Community Services  on issues affecting people from culturally and linguistically diverse backgrounds and there is also a Muslim Advisory Council. http://www.communityservices.act.gov.au/multicultural/about_us    http://www.communityservices.act.gov.au/multicultural/act_muslim_advisory_council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</si>
  <si>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</si>
  <si>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</si>
  <si>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</si>
  <si>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</si>
  <si>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</si>
  <si>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</si>
  <si>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</si>
  <si>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Usually A or B but not systematically both:  As regards representativeness, the NSW legislation makes no requirements as regards composition of the Commission, but refers to "relevant" organisations, agencies or individuals in its regional councils. In Victoria, regard must be had of appointing persons of diverse backgrounds as well as people of different occupational and social backgrounds, including from other areas of Victoria - see section 12(3). As regards regional councils, these are described as "volunteers" - see section 24 (Vic). In South Australia there is a requirement that at least 4 men and at least 4 women be appointed and that the diversity of ethnic and occupational backgrounds be taken into account as regards composition of the Commission (section 6(1)(b) and 6(3) SMAEC Act)</t>
  </si>
  <si>
    <t>72e</t>
  </si>
  <si>
    <t xml:space="preserve">A But sometimes not guaranteed: A right of initiative is reflected in both NSW and Victorian legislation distinct from reference by the Minister (see section 13(1)(c) - see also 6(3) (NSW), section 8(b) (Victoria). In South Australia the functions of the SMAEC are not bound by seeking advice from the Minister but the overall control and direction over its powers and functions is that of the Minister - sections 11 and 12 (SMAEC Act). The NSW, Victorian and SA legislation do not compel a right to a response from the State regarding any advice given by their Commissions. </t>
  </si>
  <si>
    <t>72d</t>
  </si>
  <si>
    <t xml:space="preserve">The leadership of the CRC, VMC and SMAEC are participants (that is, members of the Commission) - see section 8 (NSW), section 14 (Vic), section 6 (SA) but in NSW the chairperson must also be a public servant. In Victoria, a general participant chairs the regional advisory councils - section 24 (Vic); and a commissioner of the CRC in NSW - section 10(3) NSW. </t>
  </si>
  <si>
    <t>Leadership of consultative body</t>
  </si>
  <si>
    <t>72c</t>
  </si>
  <si>
    <t xml:space="preserve">Members of those bodies are selected only by the State (Governor-in council - see section 7 Community Relations Commission and Principles of Multiculturalism Act 2000 (NSW); section 12 Multicultural Victoria Act 2011 (Vic)); section 6(1) SMAEC Act (SA). Both the NSW CRC and the VMC are required under their respective Acts to establish regional advisory councils for regional areas of the State (section 10, NSW; section 22 Victoria) consisting of "relevant local or regional agencies, community organisations or individuals" (NSW) or "volunteers" (Vic) in addition to a member of the Commission. </t>
  </si>
  <si>
    <t xml:space="preserve">Structural consultation </t>
  </si>
  <si>
    <t xml:space="preserve">Composition of consultative body of foreign residents on regional level </t>
  </si>
  <si>
    <t>72b</t>
  </si>
  <si>
    <t xml:space="preserve">Structural consultation of migrants and those from diverse ethno-cultural backgrounds at the regional level is demonstrated by the existence and operation of the New South Wales (NSW) Community Relations Commission (CRC), the Victorian Multicultural Commission and the South Australian Multicultural and Ethnic Affairs Commission (SMAEC). Those three entities' existence is based on State legislation (Community Relations Commission and Principles of Multiculturalism Act 2000 (NSW); Multicultural Victoria Act 2011 (Vic)); South Australian Multicultural and Ethnic Affairs Commission ("SMAEC") Act 1980 (SA)  
</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</si>
  <si>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</si>
  <si>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</si>
  <si>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</si>
  <si>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</si>
  <si>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</si>
  <si>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</si>
  <si>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</si>
  <si>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A: No criteria in law, but generally members of AMAC are selected to reflect a balance of gender and age. Some members are from certain ethnic groups (for eg, Chinese, Filipino, African), but there is no representation of all nationalities or ethnic groups. </t>
  </si>
  <si>
    <t>71e</t>
  </si>
  <si>
    <t xml:space="preserve">The AMC is a ministerially-appointed body that provides advice to the Government on multicultural affairs policy and programmes.  There is no law relating to the establishment of these  advisory councils and their terms of reference broadly state the issues on which these bodies have to provide advice (for eg  cultural diversity, settlement of migrants and refugees etc). Council does not have strong legislated powers, a conscious consequence of its predecessor AMAC and the government choosing not to advance an Australian Multiculturalism Act. </t>
  </si>
  <si>
    <t>71d</t>
  </si>
  <si>
    <t xml:space="preserve">Chairman from civil society but appointed by the government.    </t>
  </si>
  <si>
    <t>71c</t>
  </si>
  <si>
    <t>The members of formal structures such as the Australian Multicultural  Council and Refugee Resettlement Advisory Council are appointed by the Minister. Under the previous AMAC,  the council's membership was drawn from a public call of expressions of interest. For AMC there was no public call.</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</si>
  <si>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</si>
  <si>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</si>
  <si>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</si>
  <si>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Howard government allowed its Multicultural Council to die out gracefully in 2006. Australian Multicultural Advisory Council was officially launched by the then Minister for Immigration and Citizenship, Senator Chris Evans, on 17 December 2008 in Melbourne. The Government of the day reappointed the council for a second term from 1 July 2010 to 30 June 2011. The new terms of the Australian Multicultural Council (AMC) were launched by on 15 December 2014. The term will be for a period of three years concluding on 16 December 2017. There is also the Refugee Resettlement Advisory Council (RRAC). Secondly, the Department engages in consultation  through other structures such as the DIAC-NGO Dialogue on Humanitarian Issues. At these 'Dialogues', peak NGOs (eg, Amnesty International, IOM, Australian Refugee Association, Red Cross etc) which are involved in the management of Australia's Humanitarian Program provide feedback to the dept on the services delivered and discuss the concerns they have. Thirdly, a lot of consultation also happens on a community level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</si>
  <si>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</si>
  <si>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</si>
  <si>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</si>
  <si>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</si>
  <si>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</si>
  <si>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</si>
  <si>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</si>
  <si>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</si>
  <si>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</si>
  <si>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</si>
  <si>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</si>
  <si>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</si>
  <si>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</si>
  <si>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</si>
  <si>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</si>
  <si>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</si>
  <si>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</si>
  <si>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</si>
  <si>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</si>
  <si>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</si>
  <si>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In certain states, foreign nationals can apply to be candidates for local elections. For instance in Victoria, a person who is entitled to be enrolled as an elector, is qualified to be a candidate for the office of a councillor. As noted earlier, non-citizens who are the owners or ratepaying occupiers of property or are nominated as representative of a corporation owning or occupying property located in the respective local govt area, can enrol as voters for local elections : See sec 28 and 11 of Local Government Act 1989 (Vic), Local government Act 1993 (Tas) sec 270 and 254
In South Australia, however, although non-citizens who are owners or ratepaying occupiers can enrol as electors, they cannot run for office: See, Local Government (Elections) Act 1999 (SA) sec 17.
In other states non-citizens have no right to stand for local elections.</t>
  </si>
  <si>
    <t>No right / other restrictions apply</t>
  </si>
  <si>
    <t>Restricted to certain posts, reciprocity or special requirements</t>
  </si>
  <si>
    <t xml:space="preserve">Unrestricted </t>
  </si>
  <si>
    <t>Right to stand for elections at local level</t>
  </si>
  <si>
    <t>Right to stand in local elections</t>
  </si>
  <si>
    <t>Non-citizens in Victoria and South Australia are eligible to vote in local elections provided they are the owners or ratepaying occupiers of property, they are nominated as representative of a corporation owning or occupying property located in the relevant local government area  and so forth.  The enrolment form for Victoria, for example, requires a person to be an Australian citizen or British subject enrolled before 25 January 1984 or, for Victorian elections, between 26 October 1983 and 15 January 1984 inclusive https://www.vec.vic.gov.au/files/EnrolmentQuickDownload.pdf.  South Australia: 
If you are not already enrolled for Commonwealth and State elections, and you want to vote in a Local Government election, you can apply for enrolment if you are:
• 18 years or older (or will turn 18 by the time the polls close) and have been a resident for at least one month before the rolls close (resident non-citizens are entitled to enrol under this provision).
http://www.localgovt.sa.gov.au/how_councils_work/elections_and_voting
Victoria:
You can also enrol for local council elections if you are aged 18 or more years of age, and:
• are a non-Australian citizen who lives and pays rates in the municipality; or
• pay rates on a property you occupy and have no other voting entitlement in the municipality, e.g. you are a shop tenant, and are either named on the Council's rates records to receive the rates notice or have the written consent of the owner to vote in their place;
• https://www.vec.vic.gov.au/Enrolment/EnrollingForLocalCouncilElections.html
Tasmania:
No longer possible
http://www.electoral.tas.gov.au/LegislativeCouncilElections_2014/Enrolment.html</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</si>
  <si>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</si>
  <si>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</si>
  <si>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</si>
  <si>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</si>
  <si>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 xml:space="preserve">No right to vote for non-citizens except for British subjects who were on the electoral roll on 25 January 1984. See for eg, sec 48 of Constitution Act 1975 (Vic), Electoral Act 1907(WA) s 17.  (In answering this question we have assumed that 'regional elections' refer to 'state elections' in the context of Australia)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</si>
  <si>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</si>
  <si>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</si>
  <si>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</si>
  <si>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 xml:space="preserve">No right to vote for non-citizens except for British subjects who were on the electoral roll on 25 January 1984: Sec 93 (1) and (7) of the Commonwealth Electoral Act 1918.   Also note that Non-citizens cannot stand for federal elections either: Section 44(i) of the Australian Constitution. </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</si>
  <si>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</si>
  <si>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</si>
  <si>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</si>
  <si>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</si>
  <si>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</si>
  <si>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</si>
  <si>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</si>
  <si>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Standard 1.3 of the Australian Institute for Teaching and School Leadership, Australian Professional Standards for Teachers requires teachers at the graduate level "to demonstrate knowledge of teaching strategies that are responsive to the strengths and needs of students from cultural, religious and socioeconomic backgrounds" and such skills are to be developed as the teacher progresses through his or her career . In Victoria, teachers are annually required to undertake in service professional development of at least one standard in each domain of the Australian Professional Standards for Teachers which may include standard 1.3 under the domain "Know students and how they learn" (i.e. it is not compulsory to undertake annually professioal development of standard 1.3 of the Australian Professional Standards for Teachers). Consistent with the graduate requirements for competeince in the area of cultural, religious and socioeconmic diversity, At Monash University in 2013, "Schooling in Diversity" was a core subject for a Graduate Diploma in Secondary Education. For the Bachelor of Education (P-10), the "Inclusive Education: teaching diverse learners" was a core subject of the course. In 2013 the subject "Multicultures in Australian society was a core subject of the Bachelor of Primary Education at the Peninsula Campus" http://www.monash.edu.au/education/current-students/courses/maps/2013/1514-bprimed-pen.pdf. Prior to the transition to implement the National Standards in 2012, the 2005 NSW Professional Teaching Standards contained elements which may be characterised as inclusive of intercultural education and appreciation of cultural diversity (for graduates, becoming more proficient with career progression) in standards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</si>
  <si>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</si>
  <si>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</si>
  <si>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</si>
  <si>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</si>
  <si>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</si>
  <si>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The Victorian government continues its Multicultural Education policy. The Victorian Department of Education has the Guidelines for Managing Cultural and Linguistic Diversity in Schools. In NSW, an objective of the Multicultural Education Policy is for schools "to ensure inclusive teaching practices which recognise and value the backgrounds and cultures of all students and promote an open and tolerant attitude towards different cultures, religions and world views" which may include the adaptation of practices to avoid exclusion. In Victoria, for instance, DEECD expects that schools: (1) incorporating multicultural perspectives across all learning domains and in school polices and practices (educational activities); and (2) ensure that all school policies, including three year strategic and annual plans, Codes of Conduct, dress codes and discipline policies reflect the diverse nature of the school community (dress code).</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</si>
  <si>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</si>
  <si>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</si>
  <si>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</si>
  <si>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</si>
  <si>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</si>
  <si>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The Australian Curriculum continues to be developed. The Australian Curriculum, Assessment and Reporting Authority has been delegated the three-yearly assessment of Year 6 and Year 10 students for civics and citizenship under the National Assessment Program, see the Measurement Framework for Schooling in Australia (December 2012). Civics and Citizenship continues to be compared on a state-by-state basis with findings about students attitudes towards key areas of Civics and Citizenship issues. The VCAA continues its function to give advice or make recommendations to the Minister about any educational policy or strategy relating to its objectives or functions. The VCAA and ACARA  (through AusVELS) continue to acknowledge the multiple, diverse and changing needs of students in Victoria and to develop resources and materials for those students with additional needs or who are learning English as an additional or second language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</si>
  <si>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</si>
  <si>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</si>
  <si>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</si>
  <si>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</si>
  <si>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</si>
  <si>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 xml:space="preserve"> Diversity and Social Cohesion Program (DSCP) is now administered by the Department of Social Services and consists of two funding streams - funding for DSCP grants and Multicultural Arts Festivals grants.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</si>
  <si>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</si>
  <si>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</si>
  <si>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</si>
  <si>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</si>
  <si>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</si>
  <si>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The threads for knowledge and understanding of Citizenship, diversity and identity, were considered to be an area of strength in relation to the draft Australian Curriculum in Civics and Citizenship Consultation Report (P.2). Asia and Australia's engagement with Asia is also a cross-curriculum priority under the Australian Curriculum. Note also the Victorian Governments "Unity through Diversity" policy as its vision for civic citizenship and multicultural education</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</si>
  <si>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</si>
  <si>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</si>
  <si>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</si>
  <si>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</si>
  <si>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</si>
  <si>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</si>
  <si>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There are no Federal measures/policies to support bringing migrants into the teacher workforce, by either encouraging them to study teaching or encourage them to enter the teaching workforce. However see NSW Overseas Trained Teacher Bridging Programmes and Casual teaching opportunities http://www.dec.nsw.gov.au/about-us/careers-centre/school-careers/teaching/our-programs-and-initiatives/overseas-trained-teachers/approval-process. At federal level see FEE-HELP loan for costs of requalification/studies for overseas teachers, see http://studyassist.gov.au/sites/studyassist/helppayingmyfees/fee-help/pages/bridging-study</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</si>
  <si>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</si>
  <si>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</si>
  <si>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The NSW Cultural Diversity and Community Relations Policy is now called the Multicultural Education Policy. In Queensland, the provision of intensive English language teaching is done consultatively with parents (see 5.3  http://education.qld.gov.au/multicultural/pdfs/qld-multicultural-action-plan-08-11.pdf). In 2011-2014 the Queensland Goverment has made a commitment to "improve the engagement of parents from migrant and refugee communities in education processes" http://www.datsima.qld.gov.au/resources/culturaldiversity/media/queensland-multicultural-action-plan-2011-14.pdf (P.13).  The Victorian Department of Education has identified a strategy of engaging services or making referrals to services for newly arrived or refugee backgrounds in order to improve school attendance by addressing social or emotional needs. The NSW Department of Education offers Community Information Officers "to support schools in communicating and strengthening links with their parents and community members from diverse cultural and linguistic backgrounds"  as well as offering a specific program for Youth Partnerships with Pacific Communities which includes parent/school partnerships and homework support (inter alia) http://www.schools.nsw.edu.au/learning/yrk12focusareas/ccbuilding/clresources.php. The NSW Multicultural Education Policy has as one of its objectives for schools to "promote positive community relations through effective communication with parents and community members from diverse cultural and linguistic backgrounds and by encouraging their participation in the life of the school" https://www.det.nsw.edu.au/policies/student_serv/equity/comm_rela/PD20050234.shtml (Objective 1.6)</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</si>
  <si>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</si>
  <si>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</si>
  <si>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</si>
  <si>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</si>
  <si>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NSW operates "Cultural Exchange NSW" which links students "to people from different cultural, religious, geographic and socio-economic backgrounds" by creating linkages between two different schools within NSW (public or private, primary or secondary) either using group visits or online engagement. 
http://www.culturalexchange.nsw.edu.au/exchange_programs/about-cultural-exchange/  http://www.culturalexchange.nsw.edu.au/exchange_programs/school-to-school/</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</si>
  <si>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</si>
  <si>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</si>
  <si>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</si>
  <si>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Provision of option to learn about a student’s own culture is generally delivered during school days or outside school hours (i.e. via ethnic schools). In Victoria, for instance, this provision/policy is integrated into the school’s curriculum engaged in building and maintaining a school culture in which diversity is promoted as an educational advantage: see report on Education for Global and Multicultural Citizenship: A Strategy for Victorian Government Schools 2009-2013 &lt; http://www.eduweb.vic.gov.au/edulibrary/public/commrel/policy/multicultural-ed-strategy.pdf&gt;</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</si>
  <si>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</si>
  <si>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</si>
  <si>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</si>
  <si>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</si>
  <si>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The Australian Government has integrated its emphasis on Asian education through identifying Asia and Australia's engagement with Asia as a key cross-curriculum priorty of the Australian Curriculum by ACARA in which an understanding of (inter alia) cultures within the Asian region, centred around Asia and its diversity, achievements and contributions of the peoples of Asia, and Asia-Australia engagement. As noted above in question 50, in Victoria, Community Language Schools continue to operate. The Victorian Government continues its commitment to multicultural education in the school context, including enabling students to have "in depth knowledge and awareness of their own and other cultures". Principles of multiculturalism are also embodied in section 4 of the Multicultural Victoria Act 2011</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</si>
  <si>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</si>
  <si>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</si>
  <si>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</si>
  <si>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</si>
  <si>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</si>
  <si>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</si>
  <si>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</si>
  <si>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</si>
  <si>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</si>
  <si>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</si>
  <si>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The Australian Government has integrated its emphasis on Asian education through identifying Asia and Australia's engagement with Asia as a key cross-curriculum priority of the Australian Curriculum by Australian Curriculum Assessment and Reporting Authority (ACARA). In addition to this, ACARA is currently working on an Australian curriculum "to enable all students to engage in learning a language other than English". The Victorian Essential Learning Standards include curricula on learning Languages Other than English (LOTE). Victoria continues with its commitment to learning LOTE with a requirement that all Victorian Government schools at all year levels (from Prep through to Year 10) will teach a  LOTE starting from Prep in 2015. Community Language Schools continue to operate and are now known as such (formerly known as After Hours Ethnic Schools). The Victorian Multicultural Council continues to provide funding support for Community Language Schools Victoria.</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</si>
  <si>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</si>
  <si>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</si>
  <si>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</si>
  <si>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</si>
  <si>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</si>
  <si>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</si>
  <si>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</si>
  <si>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</si>
  <si>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All teachers in Victoria, for instance, must be registered with the VIT. To qualify for registration, an applicant must have an appropriate 4 years of tertiary education in primary or secondary school teaching, or relevant industrial experience and an approved course of teacher education. For ESL teachers, an additional requirement is needed (eg ISLPR Test).Teachers also should maintain Professional Development activities in order to maintain their registration, which is renewed every 5 years. This is required to renew their certificate and to acquire knowledge and practice with the relevant VIT standards. Standards at the Proficient Teacher Level make express provision for teacher skills in the context of students with diverse linguistic, cultural, religious and socioeconomic backgrounds (Standard 1.3). This standard also evident in the Australian Professional Standards for Teachers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</si>
  <si>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</si>
  <si>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</si>
  <si>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Federal and state government have targeted policies that address educational situation of migrant students such as guidance and teaching assistance and financial resources.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</si>
  <si>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</si>
  <si>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</si>
  <si>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</si>
  <si>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[Option 2 - same as 2010] The comments from 2010 are endorsed. At the Federal level, National Assessment Program Literacy and Numeracy (NAPLAN) reporting considers language background other than English as a factor amongst other student characteristics (in addition to sex, geolocation etc) - see P.64 National Report on Schooling in Australia http://www.acara.edu.au/verve/_resources/National_Report_on_Schooling_in_Australia_2011.pdf  At the State level, for example, see Victorian Language Background Other Than English census conducted annually as well as the EAL survey for those schools receiving EAL Index funding - http://www.education.vic.gov.au/school/teachers/teachingresources/diversity/eal/Pages/ealschools.aspx
http://www.education.vic.gov.au/school/teachers/teachingresources/diversity/eal/Pages/ealschools.aspx</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</si>
  <si>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</si>
  <si>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</si>
  <si>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</si>
  <si>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</si>
  <si>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</si>
  <si>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Quality measures used by DIAC and its service providers (eg Adult Multicultural Education Services – AMES) are: (1) Specific programs and services have been in place for a number of years supported by the Federal government and supplemented by State government’s funding (eg New Arrivals Program, Out-posting Programs, Isolated ESL Student Program, New Arrivals Kit, ESL Program): See Strengthening Outcomes: Refugee Students in Governments Schools (2008); (2) Service provider, such as AMES, uses the so-called Language against the International Second Language Proficiency Rating Scale (ISLPR) for English language teacher registration. The Victorian Institute of Teaching (VIT) currently requires ISLPR 4 or higher in each skill for teacher registration: see AMES website: &lt;http://www.ames.net.au&gt; and (3) DIAC monitors and works closely with service providers (eg AMES) to ensure that program outcomes are met. DIAC assess service provider’s report quarterly and annually against key performance indicators, analyse ongoing date and coordinate quarterly meetings: See DIAC Annual Report 2009-10: &lt; http://www.immi.gov.au/about/reports/annual/2009-10/pdf/&gt;</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</si>
  <si>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</si>
  <si>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</si>
  <si>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</si>
  <si>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</si>
  <si>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</si>
  <si>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The AMEP program uses the Certificates in Spoken and Written English (CSWE) as the curriculum. CSWE consists of three levels – level 1 (beginners), level 2 (post-beginners) and level 3 (intermediate) and recognises three stages of learning based on the client’s previous learning experience. Within each CSWE level, students work at the level appropriate to their needs, interests and abilities. The modular approach adopted enables clients to focus on general skills development or choose a particular area such as listening, speaking, reading, writing, or numeracy. Students may choose high, medium or low-intensity courses of study and may vary their choice to meet changing needs.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</si>
  <si>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</si>
  <si>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</si>
  <si>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</si>
  <si>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</si>
  <si>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</si>
  <si>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There is no provision within the Federal and State government policies of continuous English language support for pre-school education. NSW, Victoria and South Australia provide support to students from Non-English Speaking Background (NESB) or CALD students (see response to Question 41) in addition to the Commonwealth Government's Adult Migrant English Program (AMEP) (now administered through the Department of Industry). The AMEP offers up to 510 hours of free English language tuition to eligible adult migrants (higher secondary school, Year 11 and 12), including humanitarian entrants, and young migrants aged 15-17 years old (secondary school). State government (eg Victoria) also provides supplementary funding for English as Second Language (ESL) Program for primary students who comes from CALD background.</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</si>
  <si>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</si>
  <si>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</si>
  <si>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</si>
  <si>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</si>
  <si>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</si>
  <si>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Both the NSW Education and Training and the Victorian DEECD websites provide advice at all levels of compulsory and non-compulsory education (pre-school to higher education) about: (1) written information on educational system in migrant languages of origin; (2) provision of resource persons or centres for orientation of students; and (3) provision of interpretation services for families of migrant students for educational advice and guidance: see NSW Education and Training website: https://www.det.nsw.edu.au/home and the Victorian DEECD: http://www.education.vic.gov.au/default.htm</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</si>
  <si>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</si>
  <si>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</si>
  <si>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</si>
  <si>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</si>
  <si>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</si>
  <si>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</si>
  <si>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Only Australian citizens and permanent residents are entitled to a Commonwealth support such as the Higher Education Loan Program (HECS for undergraduate and FEE-HELP for postgraduate). The Victorian state government has special targeted measures to increase acceptance and participation of migrant students at the tertiary level. For example, the Victorian Tertiary Admissions Centre (VTAC) provides a Special Entry Access Scheme (SEAS) for eligible migrant students (not for International Students) who come from: (1) non-English speaking background; or (2) refugee background, to grant extra consideration for course entry at the university level.</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</si>
  <si>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</si>
  <si>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</si>
  <si>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</si>
  <si>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</si>
  <si>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</si>
  <si>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Both the Federal and state governments have policies and measures to increase migrant students’ participation in vocational training and to increase employers’ supply of such schemes to migrant students. Such policies at the Federal level includes: (1) Trade Training Centres in Schools Program - enables all secondary students to access vocational education through Trade Training Centres.; (2) Productivity Places Program - provides targeted training to support the development of skills in Australia to meet existing and future industry demands; and (3) Language, Literacy and Numeracy Program - improves participants’ language, literacy and/or numeracy, with the expectation that such improvements will enable them to participate more effectively in training or in the labour force and lead to greater gains for them and society in the longer term: see Dept of Education, Employment and Workplace Relations (DEEWR) website: http://www.deewr.gov.au/Pages/DepartmentSites.aspx. At the state level, NSW government, for instance, has implemented multicultural services at vocational schools. Such services include: interpreter, advice on courses designed to improve English language skills, advice on recognition of overseas qualifications, advice on eligibility for entry to vocational courses, tutorial support, etc: see TAFE NSW website: https://www.tafensw.edu.au/services/nonenglish/index.htm</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</si>
  <si>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</si>
  <si>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</si>
  <si>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</si>
  <si>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Not all categories of migrants have the same legal access as nationals when it comes to vocational training. To be eligible to start an apprenticeship or traineeship and receive Australian Government funding the person must either be an Australian citizen or a permanent resident. Other migrants are exempt from this scheme and are not eligible for government funding (eg VET-Fee help). All categories of migrants have same access in law as nationals regardless of their status (inc. undocumented) for pre-primary and higher education.</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</si>
  <si>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</si>
  <si>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</si>
  <si>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</si>
  <si>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</si>
  <si>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</si>
  <si>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Competency can be gained from assessment information based on curriculum or class participation that applies to all students or from standardised assessment programs (that is, not specifically targeted at migrant children but at all students generally) - see for example, NSW Department of Education and Welfare, English as a Second Language Guidelines for Schools, 2004, P.8 https://www.det.nsw.edu.au/policies/curriculum/schools/esl_guide/pd04_23_ESL_Guidelines.pdf
https://education.gov.au/english-second-language-new-arrivals-programme</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</si>
  <si>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</si>
  <si>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</si>
  <si>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</si>
  <si>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There is an implicit obligation in both the NSW and Victorian legislation (for example) for all children to attend school regardless of nationality or residency status). There are no explicit requirements in Australian Federal or State legislation for all categories of migrants to have the same access as Australian citizens to compulsory-age education. Note for clarification: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</si>
  <si>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</si>
  <si>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</si>
  <si>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</si>
  <si>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</si>
  <si>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 The Commonwealth Government has implemented the Early Years Learning Framework in conjunction with the Council of Australian Governments which emphasises educators to be culturally competent (P.16) and for children to explore and respond apprropriately to diversity in culture, heritage, language and tradition (P.27). The Commonwealth Government has also created the Inclusion and Professional Support Program (IPSP) to assist removing barriers for (inter alia) children from CALD backgrounds to access early childhood education and care. In New South Wales (NSW) as part of the Pre-School Investment and Reform plan, children from Culturally and Linguistically Diverse (CALD) backgrounds were one of the specific targets for funding in addition to those families suffering economic, cultural or geographic disadvantage. In NSW the Department of Community Services offers the Supporting Children with Additional Needs (SCAN) funding scheme which offers additional assistance either individually or to projects for CALD pupils (as Aboriginal and Torres Strait Islander children and children with challenging behaviour or disability).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</si>
  <si>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</si>
  <si>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</si>
  <si>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</si>
  <si>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</si>
  <si>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</si>
  <si>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</si>
  <si>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Family members of holders of different visa categories have access to education, employment and social security that is consistent with their sponsor's permit with only very few exceptions. Temporary visa holders or their family members do not have access to social security payments with the exception of certain Special Cateogry Visa holders, Humanitarian Visa holders and limited other temporary visa holders made in accordance with a Ministerial Determination (Temporary Protection Visas are no longer issued). Family members of permanent residents continue to have access to Medicare (see sections 3(1), 10(1) and 10AA of the Health Insurance Act 1973 (Cth)). Partners of permanent residents on the 2 year provisional partner visas (subclasses 309 and 820) do not have full access to social security benefits as their sponsor may (NARWP applies to them in relation to Special Benefit unless unable to earn sufficient livelihood, are in severe financial hardship or experiencing substancing change of circumstances beyond their control since arriving in Australia; otherwise may be eligible for Health Care Card, Pensioner's Concession Card, Crisis Payment, Family Tax Benefit and Child Care benefit). Partners of permanent residents on permanent visas (subclasses 100 and 801) are exempt from the Qualifying Residence period and the 2 year NARWP and are eligible for all social security benefits (except Special Benefit).</t>
  </si>
  <si>
    <t xml:space="preserve">Other conditions apply (please specify) </t>
  </si>
  <si>
    <t>In the same way as the sponsor</t>
  </si>
  <si>
    <t>Access to  housing</t>
  </si>
  <si>
    <t xml:space="preserve">Access to social benefits </t>
  </si>
  <si>
    <t>Family members of holders of different visa categories have access to education, employment, and social security etc. that is similar to those allowed by their sponsor's permit with only very few exceptions. For example, in the case of temporary workers such as 457 visa holders the family members have full work rights while certain conditions are imposed on the primary 457 visa holder such as the requirement to work for the employer who sponsored him/her and working in the nominated occupation etc. In the case of most student visas, certain restrictions are imposed on the family members, for eg, can work only 20hrs per week. On the otherhand, the primary student visa holders can work unrestricted hours during the periods when their course is not in session.     Family members of permanent residents usually have full work rights.</t>
  </si>
  <si>
    <t>Access to employment and self-employment</t>
  </si>
  <si>
    <t xml:space="preserve">Family members of holders of different visa categories have access to education, employment, and social security etc. that is similar to those allowed by their sponsor's permit with only very few exceptions.  For eg, partners of student visa holders cannot study for more than 3 months. Temporary work visa holders may be restricted from studying full-time etc depending on the type of visa. However, family members of such temporary workers may have full study rights.  No restrictions on study applies to family members of permanent residents except having to pay international student fees  and not being able to access government study grants while they hold a temporary visa (for eg, a temporary partner visa subclasses 820 or 309). </t>
  </si>
  <si>
    <t>Access to education and training for adult family members</t>
  </si>
  <si>
    <t>Access  to education and training</t>
  </si>
  <si>
    <t>Allowed under certain conditions. Usually in the case of temporary visas like student visas, temporay work visas etc if the family member divorces or separates from the primary visa holder, or the primary visa holder dies, the family member's visa is cancelled unless he/she applies for their own student visa, work visa and satisfy the eligibility criteria for those visas. Even of the sepration or divorce is due to physical or emotional violence caused by the primary visa holder, the visa granted to the family member as a part of the familu unit of the primary visa holder wiill be cancelled. However, in the case of the partners of permanent residents, the partner can be granted a permanent visa in the following cases: (a) the relationship broke down due to family violence casued by the sponsoring partner, or (b) the sponsoring partner dies and the relationship would have continued if the sponsoring partner did not die or (c) the relationship has broken down but the partner has parental responsibility in relation to at least one dependent child of the relationship in respect of whom the sponsoring partner also has parental responsibility.</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</si>
  <si>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</si>
  <si>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</si>
  <si>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</si>
  <si>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</si>
  <si>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Whilst family members of permament residents automatically become permanent residents if combined on the primary visa holder's application, provisional status may apply for partners if seeking to join at a later time. Applicants can apply anytime, while the family members of permanent residents automatically become permanent residents. Partners and adult children of temporary residents such as temporary workers and overseas students can apply for any visa of their own at anytime provided they can satisfy the eligibility requirement for the relevant visa.</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</si>
  <si>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</si>
  <si>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</si>
  <si>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</si>
  <si>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</si>
  <si>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</si>
  <si>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</si>
  <si>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</si>
  <si>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(a), (b) and (c). The avenues of guarantee and redress in the case of refusal or withdrawal depend on the nature of the refusal or cancellation. As a general rule, review of decisions to refuse visas to applicants in Australia or applicants outside Australia with a sponsor in Australia may be subject to merits review by the Migration Review Tribunal (MRT) (section 338 Migration Act). The review of decisions to refuse or cancel visas on character grounds, decisions to deport on the basis of certain crimes or review of cancellation of business visas is reviewable by the Administrative Appeals Tribunal (AAT) (sections 134 and 501 Migration Act).  If visa is cancelled under section 109 of the Migration Act, then notice must be given to the person (section 107 Migration Act) and the Minister must consider certain circumstances applicable to the person before deciding to cancel the visa (Regulation 2.41 Migration Regulations), there is a right of appeal to the Migration Review Tribunal (MRT) (section 338(3) Migration Act); if the visa is cancelled under section 116, then notice must be given to the person (sections 119-127 Migration Act) with decisions reviewable by the MRT (section 338(3) Migration Act). If the visa cancelled is a Business Visa (section 134), then notice must be given to the visa holder with an opportunity to respond (section 135 Migration Act), and the decision to cancel is reviewable by the Administrative Appeals Tribunal (AAT) (section 136 Migration Act). If a Student Visa is to be cancelled, it will be done so automatically if the student does not respond to the prescribed notice of non-compliance with course requirements (see sections 137J-137P Migration Act). If visa is cancelled or refused for failing the character test then the rights of review depend on the identity of the person refusing the grant of or cancelling the visa. If the Minister personally exercises his discretion to refuse or cancel a visa, then restricted judicial review is possible but on the grounds of jurisdictional error. If the Minister or his delegate refuses or cancels a visa and natural justice does apply, then merits review by the Security Appeals Division of the AAT is possible (see section 501 Migration Act). If a permanent resident subject to a deportation order under section 200 Migration Act, then merits review is possible - see section 500 Migration Act. If the Minister considers it in the 'national interest' to cancel a visa on character grounds then natural justice does not apply.</t>
  </si>
  <si>
    <t>Legal guarantees and redress in case of refusal or withdrawal
a. reasoned decision
b. right to appeal
c. representation before an independent administrative authority and/or a court</t>
  </si>
  <si>
    <t>Criteria (a)-(c) are taken into account by law, when a refusal or cancellation is being considered on character grounds: See Ministerial Direction No. 55 - Visa refusal and cancellation under s501. In some other circumstances these factors are of the type that will be taken into account in deciding whether compelling circumstances apply such that an application should be granted. (See for example Sch 3, Item 3003). For cancellations on grounds other than character grounds, where a visa holder responds to an invitation to show there is a reason the visa should not be cancelled  (eg under s121), the criteria in (a)-(c) may be taken into account. Where a visa is cancelled without notice under s128, the visa holder is entitled to raise these factors in seeking a revocation of the cancellation. See PAM3: Act - Compliance and Case Resolution - Cancellation - General visa cancellation powers (s109, s116, s128 and s140)</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</si>
  <si>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</si>
  <si>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</si>
  <si>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</si>
  <si>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</si>
  <si>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</si>
  <si>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 xml:space="preserve">Ground 'a' --- All temporary and permanent visa applicants including family members are required to pass the character test. They will be refused a visa or have their visa cancelled if they do not satisfy the character requirement: sec 116 and 501 of the Migration Act 1958 (Cth) and reg 2.43(1)(b) of Migration Regulations 1994        Ground 'b' - any visa application can be refused and a visa can be cancelled on the ground of fraud, regardless of whether the person knew that the information was incorrect or not or deliberately gave incorrect information: sec 109 of the Migration Act 1958 (Cth).       Ground 'C'- A visa granted to a family member of a temporary worker or a student can be cancelled anytime if the family relationship breaks down. A visa granted to a partner of a permanent resident can be cancelled if the family relationship breaks down before the end of two years. With regard to permanent residents, if the relationship breaks down within the two year provisional (partner visa) period, then the person no longer satisfies the conditions of the visa. Normally the temporary partner visa will continue until a decision is made on the permanent visa application.  Some exceptions such as family violence, care of dependent childrent or death of spouse may apply     Ground 'd' - In certain cases, unemployment of the primary visa holder can result in the cancellation of his/her visa and that of their family member- For example, in the case of temporary visa holder like a primary 457 visa holder, ceasing to work for the employer who sponsored him/her can result in the cancellation of the visa unless the primary visa holder finds a new employer to sponsor him/her within 28 days of ceasing employment.  In such a case, the visa of the family member is also cancelled. Student visas can also be cancelled for non-compliance with the visa conditions such as not being a genuine student and this will lead to the cancellation of their family member's visa as well.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</si>
  <si>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</si>
  <si>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</si>
  <si>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</si>
  <si>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</si>
  <si>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In the case of temporary residents such as temporary workers, the family members visa is granted for the same period as that of the temporary worker. However, in the case of permanent residents, the partner's visa is first granted for 2 yrs and after this time, the partner is assessed for a permanent visa and is granted one if he/she meets the eligibility requirements. A permanent resident's children are granted permanent visas straightaway. The duration of parent visas vary depending on the type of parent visa applied for.</t>
  </si>
  <si>
    <t>&lt; 1 year renewable permit or new application necessary</t>
  </si>
  <si>
    <t>Not equal to sponsor’s but ≥ 1 year renewable permit</t>
  </si>
  <si>
    <t>Equal to sponsor’s residence permit and renewable</t>
  </si>
  <si>
    <t>There is no set time limit only DIBC Visa Processing Time Service Standards under the Client Services Charter. The Visa Processing Time Service Standards indicate between 2 and 12 months for family members (excluding parent, contributory parent and family members other than spouse/partner, child, dependent child) depending on the relationship to the sponsor. Normal parent category waiting times are around 30 years (said to be halved to 15 years with an additional 1000 places available). Other factors on time can include whether the application is lodged in Australia or abroad. Most applicants who apply for visas from within Australia will be granted Bridging Visas which allow them to remain in Australia while their applications are being processed: see, for example Sch 2, Cl 010.211(2).</t>
  </si>
  <si>
    <t>At least 1000 AUD. Base charge for primary applicant of a 457 visa is AUD1035, AUD1035 for each additional applicant over 18 years, and AUD260 for each applicant under 18 years. Base charge for primary applicant of a 573 higher education (student) visa is AUD535, AUD405 for each additional applicant over 18 years, and AUD135 for each additional applicant under 18 years. A standard Australian passport costs AUD244, citizenship application costs AUD260. The costs of a permanent partner visa cost between AUD3085 and AUD4575, the costs of a child visa (including orphan relative) cost between AUD 1475 and AUD2370. The cost of normal parent category visa is around AUD2000-3500. Cost of the contributory parent visa is between AUD16885-42220. For historical data on fees, see http://www.immi.gov.au/Help/Pages/fees-charges/visa-pricing-table-and-form-990i.aspx
* Provisional and permanent partner visas – currently $3085 increased to $4627.50
* Prospective marriage visa – currently $3085 increased to $4627.50
* Temporary and permanent partner visas – currently $4575 increased $6865.50</t>
  </si>
  <si>
    <t xml:space="preserve">
Same as regular administrative fees and duties in the country (please specify amounts for each)</t>
  </si>
  <si>
    <t>Cost of application</t>
  </si>
  <si>
    <t xml:space="preserve">One of the visa criteria for secondary applicants is 4009 which requires that the applicant can obtain support in Australia from other members of the family unit. (See, for example, subclass 143). Different obligations are imposed on sponsors depending on the type of visa. These obligations continue for 2 years and for most permanent visas are to assist the applicant, to the extent necessary, financially and in relation to accommodation: Reg 1.20. The purpose of this requirement is to prevent the applicant from becoming a cost to the Australia taxpayer within the first two years of their settlement in Australia: PAM3: Div1.4 - Form 40 sponsors and sponsorship, Para 23. Therefore the conclusion that ‘the economic resource requirement appears to be at the level of social assistance’ is correct using the definition of ‘benefits paid to bring incomes up to minimum levels established by law’.  </t>
  </si>
  <si>
    <t xml:space="preserve">
No requirement in the case of temporary visa holders. However, permanent visa holders who are sponsoring their family members are required to provide financial support, adequate accommodation etc to the family member in the first two years. For most permanent visas, a sponsor undertakes to assist the applicant, to the extent necessary, in relation to accommodation. Proposed accommodation arrangements are taken into account in processing the visa application: PAM3: Div1.4 - Form 40 sponsors and sponsorship, 24.1 Regulation 1.20 of the Migration Regulations 1994(Cth)</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</si>
  <si>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</si>
  <si>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</si>
  <si>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</si>
  <si>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</si>
  <si>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</si>
  <si>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</si>
  <si>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</si>
  <si>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</si>
  <si>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</si>
  <si>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</si>
  <si>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</si>
  <si>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</si>
  <si>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</si>
  <si>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</si>
  <si>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</si>
  <si>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</si>
  <si>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</si>
  <si>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No requirement for family reunification or family formation. Family members who apply for permanent visas at the same time as the primary visa applicant (e.g. work migrants) are required to show that they have functional English and that if they cannot satisfy this requirement they have to pay a 2nd visa charge. Payment of this 2nd visa charge entitles them to receive English language tuition under the Adult Migrant English Program (AMEP) after arrival in Australia. This does not apply to partner migration visas themselves (e.g. family reunification or family formation). Those who arrive under the Humanitarian Program including the family members of refugee visa holders etc are also entitled to receive English tuition under the AMEP.  AMEP is available for both permanent visa holders lacking "functional English" and certain visa category holders.  See http://www.immi.gov.au/Help/Documents/990i/990i0907.pdf and  http://www.immigration.govt.nz/migrant/stream/live/partner/</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</si>
  <si>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</si>
  <si>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</si>
  <si>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</si>
  <si>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</si>
  <si>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</si>
  <si>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</si>
  <si>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</si>
  <si>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</si>
  <si>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</si>
  <si>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</si>
  <si>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</si>
  <si>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</si>
  <si>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</si>
  <si>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</si>
  <si>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 xml:space="preserve">There is no integration measure except the requirement to sign the Australian values statement included in the visa application. However, note that the family members of refugee visa and protection visa holders, who are also granted humanitarian visas under the Humanitarian Program, are offered an integration course before departure. This is called the Australian Cultural Orientation (AUSCO) Program and it provides an introduction into of Australian life, aiming to enhance participants' settlement prospects, create realistic expectations for their life in Australia, and help them acquire information concerning Australian culture prior to arrival.  </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</si>
  <si>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</si>
  <si>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</si>
  <si>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</si>
  <si>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</si>
  <si>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</si>
  <si>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</si>
  <si>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</si>
  <si>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</si>
  <si>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</si>
  <si>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</si>
  <si>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In the case of temporary visas such as temporary work visas (for eg, subclass 457 visa) dependent adult children are allowed if they are wholly or substantially dependent on the visa holder or the partner of the visa holder OR are incapacitated for work. In the case of permanent visas, conditions additional to dependency apply, for eg, the adult child must be between 18 -25yrs, must not be married,  in a de facto relationship or engaged to be married, not be in fulltime work AND since 18 yrs or within 6 months /reasonable time after completing year 12 have been undertaking a full-time study course at an educational institutions leading to a profession, trade or vocational qualification. See for example Clause 457.321, definition of "member of the family unit" in regulation 1.12 and definition of "dependent child" in regulation 1.03 Migration Regulations 1994 (Cth); See criteria for subclass 101 visa, clauses 101.211(1)(b), 101.211(2), 101.213(1) or subclass 802, clauses 802.212(1), 802.214. See also the Remaining Relative and Carer visa subclasses  which were used for adult children</t>
  </si>
  <si>
    <t xml:space="preserve"> Remaining Relative and Carer visa sub-classes were repealed for over 2 months but this move was disallowed. Processing times for these visas are lengthy due to the cap placed on numbers of these visas granted each financial year (see discussion above). In the case of temporary visas such as temporary work visas (for eg, subclass 457 visa) dependent adult children are allowed if they are wholly or substantially dependent on the visa holder or the partner of the visa holder OR are incapacitated for work. In the case of permanent visas, conditions additional to dependency apply, for eg, the adult child must be between 18 -25yrs, must not be married,  in a de facto relationship or engaged to be married, not be in fulltime work AND since 18 yrs or within 6 months /reasonable time after completing year 12 have been undertaking a full-time study course at an educational institutions leading to a profession, trade or vocational qualification. See for example Clause 457.321, definition of "member of the family unit" in regulation 1.12 and definition of "dependent child" in regulation 1.03 Migration Regulations 1994 (Cth); See criteria for subclass 101 visa, clauses 101.211(1)(b), 101.211(2), 101.213(1) or subclass 802, clauses 802.212(1), 802.214 Now that the Remaining Relative and Carer visa subclasses are no longer available, the options for sponsoring adult children are limited to those dependent children who do not work and are not, and have never been engaged or married or in a defacto relationship. However, if they are dependent due to incapacitation for work, they are unlikely to meet the health requirements.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</si>
  <si>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</si>
  <si>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</si>
  <si>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</si>
  <si>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</si>
  <si>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</si>
  <si>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In the case of permanent visas such as permanent parent visas (subclasses 804, 864, 103, 143 etc) certain other conditions such as balance of family test (that is showing that half of applicant's children permanently reside in Australia or applicant has more children living permanently in Australia than in any other country) also have to be satisfied.  The balance of family test is required in 173, 103, 143 subclasses (see XXX.213 of the respective subclass) and may be required in 804, 864, 884 subclasses if other conditions are not fulfilled (see XXX.214 of those subclasses). Schedule 2 Migration Regulations 1994 (Cth). There is significant demand for this visa and places are limited. You could wait up to 30 years to have this visa decided.</t>
  </si>
  <si>
    <t>The Migration Amendment (Repeal of Certain Visa Classes) Regulation 2014 was effective from 2 June 2014 until it was disallowed by the Senate on 25 September 2014 http://www.comlaw.gov.au/Details/F2014L00622. For this period visas facilitating family reunion of dependent and non-dependent family members other than minor children and spouses were unavailable. This includes the following visa subclasses:
Aged Dependant Relative (subclass 114/838)
Remaining Relative (subclass 115/835)
Carer visa (subclass 116/836)
Parent (subclass 103)
Aged Parent (subclass 804)
While these visa subclasses are still available, in 2013/14 the Government reduced the cap on the numbers of   'other family visas' (this does not include non-contributory parent visas) granted per year from 1285 to 585 and in 2014/15 to 500. The waiting time for aged-dependant and remaining relative visas is now approx 56 years. Carers visas take an average of 4.5 years. http://www.immi.gov.au/Live/Pages/family/other-family-visa-queue.aspx. Non- contributory parent visas processing time is approximately 30 years.
http://www.immi.gov.au/migrants/family/parent-visa-processing-priorities.htm 
Contributory Parent (subclass 143/173) and Contributory Aged Parent (subclass 864/884) visas are more readily available. There is no requirement that parents be dependent upon their sponsor. However, they must pass the balance of family test (as defined in Reg 1.05). (The exception referred to is limited to a parent in Australia who has been granted a substituted subclass 600 visa as a result of Ministerial intervention.) The total ‘contributory’ or second visa application charge for these subclasses is currently $43,600, but this can be paid in two installments by applying first for the Temporary visa (subclass 173/884) and then for the permanent visa (subclass 143/864).</t>
  </si>
  <si>
    <t>Allowed for all dependent ascendants</t>
  </si>
  <si>
    <t xml:space="preserve">Eligibility for dependent relatives in the ascending line </t>
  </si>
  <si>
    <t>Dependent parents/grandparents</t>
  </si>
  <si>
    <t xml:space="preserve"> Family reunification of minors may occur as follows: (a) Minors: if included in the application of the migrant (and the class of visa so permits), children may accompany the migrant as a "member of the family unit" as the secondary applicant or by a subclass 445 (Dependant child visa). If a permanent resident, reunion may occur by virtue of subclasses 101 and 802 (child visas), or subclasses 117 and 837 (orphan relative visas). (b) Adopted minors: if a child has been adopted under formal arrangements, then the adopted child is considered to be a child of the migrant (and may be included as a secondary applicant). However, for permanent residents wishing to reunite with their child adopted in another country, the adoptive parent must have been residing overseas for more than 12 months when the adoption took place (cl 820.213(5)(b)(i) Schedule 2). Permanent residents in Australia can also use subclass 102 (adoption visa) for children residing outside Australia or if the permanent resident lived outside Australia for more than 12 months and adopted a child outside Australia. (c) Children for whom custody is shared: in shared custody arrangements, three criteria must be satisfied (i) the law of the child's home country permits the removal of the child; (ii) each person who can lawfully determine where the child is to live consents to the grant of the visa; (iii) the grant of the visa would be consistent with any Australian child order (e.g. such as a residence order under the Family Law Act 1976 (Cth)) in force in relation to the child. Additionally, there must be no compelling reason to believe that the grant of the visa would not be in the best interests of the child. Regulations 1.03, 1.04, 1.05A, 1.12 1.14A Migration Regulations 1994 (Cth); section 5CA Migration Act 1958 (Cth); Schedule 4 Migration Regulations, clauses 4015-4018.</t>
  </si>
  <si>
    <t>Limitations on A or B limitations e.g. age limits &lt;18 years (please specify)</t>
  </si>
  <si>
    <t>Only a and b</t>
  </si>
  <si>
    <t>Eligibility for minor children (&lt;18 years)
a. Minor children
b. Adopted children
c. Children for whom custody is shared</t>
  </si>
  <si>
    <t>Minor children</t>
  </si>
  <si>
    <t>Age limit for sponsor can be under 18 years (with minumum age of 16) but note that marriageable age under Commonwealth law is 18 years with exceptions in very limited circumstances.  Sch 2 Cl 820.211(2)(ii) provides for an alternative sponsor if the applicant’s spouse has not turned 18. In this case the applicant may be sponsored by a parent or guardian of the spouse provided the parent or guardian is at least 18 and is an Australian citizen, an Australian permanent resident or an eligible New Zealand citizen.</t>
  </si>
  <si>
    <t>≥  21 years  (please specify age)</t>
  </si>
  <si>
    <t>18 years&lt;  , &lt; 21 years  (please specify age)</t>
  </si>
  <si>
    <t>≤ Age of majority in country (18 years)</t>
  </si>
  <si>
    <t>Age limits for sponsors and spouses</t>
  </si>
  <si>
    <t>b. Age limits</t>
  </si>
  <si>
    <t>24b</t>
  </si>
  <si>
    <t>A: both spouses and defacto partners can be eligible for Partner visas. The definition of Spouse is in s5F and the definition of defacto partner is in s5CB. The elements are similar and require proof of a mutual commitment to a shared life to the exclusion of all others, that the relationship between them is genuine and continuing and they either live together or do not live separately and apart on a permanent basis.
Reg 2.03A requires a defacto partner to be at least 18 and under reg 2.03A(3) applicants for specified visas (including Partner visas) the defecto relationship must have continued for at least 12 months unless the applicant can establish compelling and compassionate circumstances.
Reg 2.03A (5) provides that the 12 month requirement does not apply if the de facto relationship is a relationship that is registered under a law of a State or Territory prescribed in the Acts Interpretation (Registered Relationships) Regulations 2008 as a kind of relationship prescribed in those Regulations.</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</si>
  <si>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</si>
  <si>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</si>
  <si>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</si>
  <si>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</si>
  <si>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</si>
  <si>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</si>
  <si>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</si>
  <si>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Certain overseas student visa holders are not allowed to bring their family to Australia. Certain temporary workers such as working holiday visa holders cannot include dependent children in their application and cannot bring them to Australia (Sch 2 Cl 417.211(4). Temporary protection visa holders are unable to sponsor family members and have little or no prospect of permanent residency which would allow them to sponsor family in the future.</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</si>
  <si>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</si>
  <si>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</si>
  <si>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</si>
  <si>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</si>
  <si>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</si>
  <si>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</si>
  <si>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</si>
  <si>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</si>
  <si>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</si>
  <si>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Most temporary workers can bring their family members with them to Australia provided that those family members are included on the temporary worker's visa application. Students who are eligible for streamlined visa processing and are at assessment level 1 or 2 can bring dependent family members. Those students who are at assessment level 3 or 4 must have a course longer than 12 months or have been in Australia for 12 months or more in order to bring dependent family members. As regards Permanent Residents (as sponsors), certain types of family member may require the sponsor to be "settled" in Australia - such as subclass 103 parent visa. "Settled" is defined in Regulation 1.03 as "lawfully resident in Australia for a reasonable period". Current policy is that "reasonable period" is two years. Permanent Residents are required to be "usually resident" in Australia (see definition of Australian Permanent Resident in Regulation 1.03) which is said to be determined on account of "their physical residence (where the person eats, sleeps, has a home) and the person's intention to make that place their home".</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</si>
  <si>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</si>
  <si>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</si>
  <si>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</si>
  <si>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</si>
  <si>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</si>
  <si>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</si>
  <si>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</si>
  <si>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</si>
  <si>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All people working in Australia, including foreign workers (includes ’backpackers’, seasonal workers, international students) are entitled to basic rights and protections in the workplace. Temporary residents are taxed on the same basis as permanent residents and Australian citizens, but they may be eligible to request for certain exemptions such as the medicare levy exemption because they are not entitled to receive the benefits of the medicare scheme (Australia's public medical expenses and hospital car scheme).   Source : Fair Works Act 2009 (Cth) and Foreign workers rights fact sheet in Fair Work Ombudsman’s website &lt;http://www.fairwork.gov.au/resources/fact-sheets/workplace-rights/pages/foreign-workers-rights-fact-sheet.aspx&gt;</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</si>
  <si>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</si>
  <si>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</si>
  <si>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</si>
  <si>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</si>
  <si>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</si>
  <si>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 Public housing is controlled by the States and Territories. For example, in Victoria, the Office of Housing is responsible for providing appropriate, affordable and secure housing assistance for low-income earners living in Victoria.  Long-term residents and residents on family reunion permits have equal access to housing:  http://www.vic.gov.au/health-community/housing/housing-assistance.html Housing benefits such as rent assistance are also subject to the 104 weeks waiting period.</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</si>
  <si>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</si>
  <si>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</si>
  <si>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</si>
  <si>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</si>
  <si>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Temporary residents cannot access social security payments. New permanent migrants have a 104 weeks waiting period before they can access many social security payments (except Family Tax benefit, baby bonus, maternity immunisation allowance, and child care benefit). This does not apply to refugees, Australian citizens and their family members and people who have previously lived in Australia. Age pension and disability pensions have a qualifying residence requirement of 10 years.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</si>
  <si>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</si>
  <si>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</si>
  <si>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Equal access with nationals. See also section 346 of the Fair Work Act 2009 (Cth)
https://www.immi.gov.au/living-in-australia/values/book/english/lia_english_part3.pdf    http://www.fairwork.gov.au/Resources/fact-sheets/workplace-rights/Pages/foreign-workers-rights-fact-sheet   http://www.fairwork.gov.au/Resources/fact-sheets/workplace-rights/Pages/general-workplace-protections-fact-sheet   http://www.fairwork.gov.au/Resources/fact-sheets/workplace-rights/Pages/industrial-action-fact-sheet</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</si>
  <si>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</si>
  <si>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</si>
  <si>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</si>
  <si>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</si>
  <si>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</si>
  <si>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</si>
  <si>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 DIBP website continues to provide information on the rights of workers, including the one page booklet entitled "Your Rights and Obligations - Immigration Facts for Workers", a FAQ page entitled "What are my rights as a worker?". The "Life in Australia" book is still available on the DIBC website and deals with issues relating to employment (P.36) but was last published in 2007 preceding the introduction of the Fair Work Act 2009 (Cth). Sections 124 and 125 of the Fair Work Act 2009 (Cth) still compel a Fair Work Information Statement to be given to all employees. The Fair Work Ombudsman website also contains information about foreign workers' rights, including for international student</t>
  </si>
  <si>
    <t>Active policy of information on rights of migrant workers at national level (or regional in federal states)</t>
  </si>
  <si>
    <t>Active information policy</t>
  </si>
  <si>
    <t xml:space="preserve">(b) Training required of public employment service staff on specific needs of migrants - All Australian government departments accountable under the Financial Management and Accountability Act 1997 (Cth) must prepare two yearly Agency Multicultural Plans (AMPs) in line with the Multicultural Access and Equity Policy which contemplates newly arrived migrants, those with low levels of English proficiency, humanitarian entrants and refugees, and "other migrants experiencing difficulties in accessing services based on age, gender, disability, youth or coming from collectivist cultures". The Department of Immigration and Border Control is responsible for coordinating and implementing the policy. Employment services provided under the Job Services Australia umbrella need to comply with the Employment Services Code of Practice which includes "Ensuring staff have the skills and experience to provide quality and culturally sensitive services to job seekers, employers and local communities" and "Tailoring assistance to the job seekers' personal circumstances..."., Multicultural Service Officers with Centrelink (Department of Human Services) are also used to engage with migrant and refugee commmunities. 
Not A: Those who are eligible to receive Job Service Australia services of these organisations are entitled to receive tailored and even one-on-one assistance from the consultants and trainers at these organisations. However, as noted under Q6 only refugees and humanitarian visa holders are eligible to receive  the full range of employment service provided by 'Job Services Australia' providers. Thus, most migrants do not have a right to a resource person attached to public employment service as a part of their integration process. Some Job Services Australia providers such as  the Adult Multicultural Education Services (AMES) specialise in providing services to culturally and linguistically diverse migrants and refugees. </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</si>
  <si>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</si>
  <si>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</si>
  <si>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</si>
  <si>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</si>
  <si>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</si>
  <si>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A: Migrant Youth: The Australian government created the Youth Attainment &amp; Transitions Program to assist disadvantaged school leavers (which includes Australian citizens) entering the labour market . Two programs were established - the Youth Connections program targeted those students who have not completed or were at risk of not completing their final year of school or equivalent qualifications "and have barriers that make it difficult to participate in education training or employment". Eligible persons included permanent residents or humanitarian entrants (subclasses 200-204, 866, 851) or New Zealand residents residing in Australia  continuously for more than three months. The second program is the Partnership Brokers program designed to create links between "education and training providers, business and industry, parents and families and community groups." Youth aged between 15 and 17 who do not have functional English, are not in mainstream schooling and are humanitarian entrants may be eligible for the Adult Migrant English Program (AMEP). The Immigration (Education) Act 1971 (Cth) contemplates English language tuition for those under the age of 18 years. AMES continues its AMEP programs directed towards migrant youth - including the UCAN2 program for Australian workplace orientation. Migrant Women: Settlement services in a general sense are provided to those arriving on Women at Risk Visas (subclass 204) as well as to their dependents under Humanitarian Settlement Services (HSS)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</si>
  <si>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</si>
  <si>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</si>
  <si>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</si>
  <si>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</si>
  <si>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</si>
  <si>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Only  A:  Note: Humanitarian Settlement Services (HSS) does include assistance to certain humanitarian entrants to register with Centrelink - which, if eligible for a social security benefit, may then allow access to Job Services Australia (see notes to Question 6). Note: Eligibility for the Adult Migrant English Program (AMEP) is for Australian Permanent Residents, humanitarian entrants and certain temporary visa holders. AMEP includes a specific course on Settlement Language Pathways to Employment and Training (SLPET). Note; The Language, Literacy and Numeracy Progreme (LLNP) is now called the Skills for Education and Employment Program (SSE) - holders of Skilled Migrant Visas and secondary holders of Skilled Migrant Visas (dependent) are not eligible. Those on the AMEP program can be referred to the SSE program but will cease participating in the AMEP program once the person has started on the SSE program.The Department of Industry also supports employers to improve the English literacy and numeracy skills of employees in the workplace through the Workplace English Language and Literacy Program (WELL). Note: the Assessment Subsidy for Overseas Trained Professionals  (ASDOT) still continues for Australian permanent residents (notwithstanding the 104 week Newly Arrived Residents' Waiting Period (NARWP)) and New Zealand citizens. See also bridging courses for skilled professionals in a wide range of occupations. B: Equal Employment Policy by the national government entails commitments on diversity including people with non-English speaking background.</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</si>
  <si>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</si>
  <si>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</si>
  <si>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</si>
  <si>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</si>
  <si>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A: One-stop-shop available - AEI-NOOSR or state territory OQUs.  Note, however, that mutual recognition of licences even within Australia is problematic due to different laws applying in each State and Territory. An attempt was made to create an authority overseeing mutual recognition of licences within Australia called the National Occupational Licensing Authority (NOLA) and several States have passed relevant legislation (see for example the Occupational Licensing (Adoption of National Law) Act 2010 NSW and the Occupational Licensing National Law (NSW). However, NOLA is in the process of being disestablished and that "States will work with the Council for the Australian Federation (CAF) to develop alternative options to national licensing" (see http://nola.gov.au/ and  http://www.licencerecognition.gov.au/).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</si>
  <si>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</si>
  <si>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</si>
  <si>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</si>
  <si>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</si>
  <si>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</si>
  <si>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Skills Assessments and JEPs</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</si>
  <si>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</si>
  <si>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</si>
  <si>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</si>
  <si>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</si>
  <si>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</si>
  <si>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</si>
  <si>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</si>
  <si>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</si>
  <si>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</si>
  <si>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</si>
  <si>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</si>
  <si>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Permanent residents have a 104 week waiting period before they can access government payments such as Ausstudy. The HECS-HELP loans of the Australia government which are provided to students to undertake higher education are available only to Australian citizens and permanent humanitarian visa holders. HECS-HELP is not available to other permanent residents. Residents on temporary work permits do not have access to government study grants such as Ausstudy, HECS-HELP or Research Training Scheme (RTS).</t>
  </si>
  <si>
    <t>Equality of access to study grants:
What categories of TCNs have equal access?
a. Long-term residents
b. Residents on temporary work permits (excluding seasonal)
c. Residents on family reunion permits (same as sponsor)</t>
  </si>
  <si>
    <t>Study grants</t>
  </si>
  <si>
    <t xml:space="preserve"> (a) Long Term Residents - permanent residents have a 104 week Newly Arrived Resident's Waiting Period (NARWP) before accessing Ausstudy grants. Research Training Scheme (RTS) grants are available to Permanent Residents and New Zealand citizens for research Masters or research Doctorates. HECS-HELP loans are not available to permanents residents, only to Australian citizens and permanent humanitarian visa holders. (b) Residents on Temporary Work permits - not eligible for study grants such as Ausstudy, HECS HELP or RTS. (c) Residents on family reunion permits  certain family reunion permit holders can access tertiary education but not associated government funding (such as Prospective Marriage visa holders subclass 300, Partner Provisional and Migrant subclasses 309 and 100) and Partner visa holders subclasses 801 and 820).</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</si>
  <si>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</si>
  <si>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</si>
  <si>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 xml:space="preserve">New permanent residents have to complete a 104 wk (2yrs) waiting period before they can be eligible for most social security payments including those mentioned above. Therefore, new permanent migrants who haven’t completed the 104 wk waiting period are not eligible to receive these qualifying social security payments and therefore, are not eligible for the full range of services provided by the Job Services Australia. However, this 104wk waiting period is not applicable to refugees and humanitarian visa holders. Other newly arrived permanent residents and some temporary residents may be partially eligible to receive some limited services from Job Services. Certain categories of temporary residents such as overseas students, people on working holiday visas are not eligible to access the services of Job Service Australia .On 2 August 2013, the eligibility rules for the HSS changed to exclude "Illegal Maritime Arrivals who lived in the community on a Bridging Visa E or who resided in Community Detention, and other asylum seekers who lived in the community, including Community Detention".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</si>
  <si>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</si>
  <si>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</si>
  <si>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</si>
  <si>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</si>
  <si>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For certain types of work, overseas trained non-national residents have to get Australian registration and licencing, for example most Australian states require trades people like plumbers and electricians to get Australian licences. Overseas doctors, nurses, lawyers also have to get Australian licences to work in their occupations. Note, however, restrictions identified in 4(b) and "Job Ready Program" to qualify for migration for foreign skilled workers who have gained their trade qualifications in Australia (which Australian nationals are not subjected to).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</si>
  <si>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</si>
  <si>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</si>
  <si>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</si>
  <si>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</si>
  <si>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</si>
  <si>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(a) Long Term Residents - immediate access to self employment.  (b) Residents on Temporary Work Permits - As noted in Question 1(b), many of the visas are conditional upon employment by an employer or have other restrictions imposed. For those visa holders looking to establish businesses or invest in Australia, then there is immediate access to establish those businesses (see for example Business Innovation and Investment (Provisional) subclass 188 - requires nomination by State/Territory authority and through skilled stream) Employer sponsored visas (such as subclass 186) preclude holders from self-employment. (c) Residents on family reunion permits - As noted in Question 1(c), where there are no restrictions on accompanying family members working in Australia, there is also immediate access to self employment (subject to Question 5 below).</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</si>
  <si>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</si>
  <si>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</si>
  <si>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Access to Australian public service at the federal level is generally limited to Australian citizens. Sec 22(8) of the Public Service Act 1999 (Cth) provides that an Agency Head must not engage, as an Australian Public Service employee, a person who is not an Australian citizen, unless the Agency Head considers it appropriate to do so.  Note that the Department of Foreign Affairs and Trade makes a categorical statement that its employees must be Australian citizens (DFAT website). However, in some states such as Victoria, non-nationals can work for state government agencies. Note also that State governments may also impose conditions on the appointment of public sector employees, including citizenship and residency requirements (for example, see section 44 of the Government Sector Employment Act 2013 (NSW)).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</si>
  <si>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</si>
  <si>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</si>
  <si>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</si>
  <si>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</si>
  <si>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</si>
  <si>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For certain types of work, overseas trained non-national residents have to get Australian registration and licencing, for example most Australian states require trades people like plumbers and electricians to get Australian licences. Overseas doctors, nurses, lawyers also have to get Australian licences to work in their occupations.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</si>
  <si>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</si>
  <si>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</si>
  <si>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</si>
  <si>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(a) Long Term Residents and New Zealand citizens - full labour market access. (b) Residents on temporary work permits: only those on Recognised Graduate Visas (subclass 476 - engineering graduates) and New Zealand Citizen Family Relationship visas (subclass 461) have equal access to employment as citizens. Many temporary visas for employment purposes carry the ‘8107’ visa condition, which mean that the visa holder must not change occupation or employer whilst in Australia on that visa.   457 visa holders may be able to change occupation or employer provided a new nomination is approved: 8107(3). From January 2010, foreign skilled workers who have gained their trade qualifications in Australia have to undergo the "Job Ready Program" consisting of four stages: (1) skills assessment, (2) 12 months' employment, (3) Workplace Assessment and (4) Final Assessment - Australian graduates are not subjected to this requirement. (c) Of permits that do allow family members to join the primary applicant, family members of Temporary Workers short stay (subclass 400) and Maritime Crew (subclass 988) are not given access to the labour market. Of those visas that allow joining family members to accompany the primary visa holder and do not prohibit access to the labour market, there appear to be no restrictions on accessing the labour market.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</si>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</sst>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z val="7"/>
      <name val="Arial"/>
      <family val="2"/>
    </font>
    <font>
      <strike/>
      <sz val="8"/>
      <name val="Arial"/>
      <family val="2"/>
    </font>
    <font>
      <sz val="8"/>
      <name val="Arial"/>
      <family val="2"/>
    </font>
    <font>
      <sz val="11"/>
      <name val="Calibri"/>
      <family val="2"/>
    </font>
    <font>
      <b/>
      <i/>
      <sz val="8"/>
      <name val="Arial"/>
      <family val="2"/>
    </font>
    <font>
      <sz val="11"/>
      <name val="Arial"/>
      <family val="2"/>
    </font>
    <font>
      <sz val="10"/>
      <name val="Arial"/>
      <family val="2"/>
      <charset val="238"/>
    </font>
    <font>
      <b/>
      <sz val="12"/>
      <name val="Arial"/>
      <family val="2"/>
    </font>
    <font>
      <b/>
      <sz val="9"/>
      <color indexed="81"/>
      <name val="Tahoma"/>
      <family val="2"/>
    </font>
    <font>
      <sz val="9"/>
      <color indexed="81"/>
      <name val="Tahoma"/>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1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49">
    <xf numFmtId="0" fontId="0" fillId="0" borderId="0" xfId="0"/>
    <xf numFmtId="0" fontId="1" fillId="0" borderId="0" xfId="0" applyFont="1" applyAlignment="1">
      <alignment wrapText="1"/>
    </xf>
    <xf numFmtId="1" fontId="1" fillId="0" borderId="0" xfId="0" applyNumberFormat="1" applyFont="1" applyAlignment="1">
      <alignment wrapText="1"/>
    </xf>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1" fontId="7" fillId="0" borderId="0" xfId="0" applyNumberFormat="1"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4" xfId="0" applyFont="1" applyBorder="1" applyAlignment="1">
      <alignment vertical="center" wrapText="1"/>
    </xf>
    <xf numFmtId="0" fontId="9" fillId="0" borderId="1" xfId="0" applyFont="1" applyFill="1" applyBorder="1" applyAlignment="1">
      <alignment vertical="center" wrapText="1"/>
    </xf>
    <xf numFmtId="0" fontId="4" fillId="0" borderId="1" xfId="0" applyFont="1" applyBorder="1" applyAlignment="1">
      <alignment horizontal="left" vertical="center" wrapText="1" readingOrder="1"/>
    </xf>
    <xf numFmtId="0" fontId="9" fillId="0" borderId="1" xfId="0" applyFont="1" applyBorder="1" applyAlignment="1">
      <alignment vertical="center" wrapText="1"/>
    </xf>
    <xf numFmtId="0" fontId="2" fillId="0" borderId="1" xfId="0" applyNumberFormat="1" applyFont="1" applyFill="1" applyBorder="1" applyAlignment="1" applyProtection="1">
      <alignment horizontal="left" vertical="top" wrapText="1"/>
    </xf>
    <xf numFmtId="0" fontId="1" fillId="4" borderId="1" xfId="0" applyFont="1" applyFill="1" applyBorder="1" applyAlignment="1">
      <alignment wrapText="1"/>
    </xf>
    <xf numFmtId="0" fontId="1" fillId="4" borderId="0" xfId="0" applyFont="1" applyFill="1" applyAlignment="1">
      <alignment wrapText="1"/>
    </xf>
    <xf numFmtId="0" fontId="1" fillId="4" borderId="1" xfId="0" applyFont="1" applyFill="1" applyBorder="1" applyAlignment="1">
      <alignment vertical="center" wrapText="1"/>
    </xf>
    <xf numFmtId="0" fontId="1" fillId="4" borderId="4" xfId="0" applyFont="1" applyFill="1" applyBorder="1" applyAlignment="1">
      <alignment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1" fontId="1" fillId="0" borderId="1" xfId="0" applyNumberFormat="1" applyFont="1" applyBorder="1" applyAlignment="1">
      <alignment vertical="center" wrapText="1"/>
    </xf>
    <xf numFmtId="0" fontId="1" fillId="5" borderId="1" xfId="0" applyFont="1" applyFill="1" applyBorder="1" applyAlignment="1">
      <alignment horizontal="center" vertical="center" wrapText="1"/>
    </xf>
    <xf numFmtId="0" fontId="3" fillId="0" borderId="1" xfId="1" applyNumberFormat="1" applyFont="1" applyFill="1" applyBorder="1" applyAlignment="1">
      <alignment horizontal="center" vertical="top"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2" fillId="0" borderId="1" xfId="0" applyFont="1" applyBorder="1" applyAlignment="1">
      <alignment vertical="center"/>
    </xf>
    <xf numFmtId="0" fontId="1" fillId="0" borderId="1"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horizontal="left" vertical="top" wrapText="1"/>
    </xf>
    <xf numFmtId="0" fontId="1" fillId="3" borderId="1" xfId="0" applyFont="1" applyFill="1" applyBorder="1" applyAlignment="1">
      <alignment vertical="center" wrapText="1"/>
    </xf>
    <xf numFmtId="1" fontId="1" fillId="3" borderId="1" xfId="0" applyNumberFormat="1" applyFont="1" applyFill="1" applyBorder="1" applyAlignment="1">
      <alignment vertical="center" wrapText="1"/>
    </xf>
    <xf numFmtId="0" fontId="1" fillId="3" borderId="4"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0" borderId="4" xfId="0" applyFont="1" applyFill="1" applyBorder="1" applyAlignment="1">
      <alignment vertical="center" wrapText="1"/>
    </xf>
    <xf numFmtId="1" fontId="1" fillId="3" borderId="1" xfId="0" applyNumberFormat="1" applyFont="1" applyFill="1" applyBorder="1" applyAlignment="1">
      <alignment wrapText="1"/>
    </xf>
    <xf numFmtId="1" fontId="1" fillId="4" borderId="1" xfId="0" applyNumberFormat="1" applyFont="1" applyFill="1" applyBorder="1" applyAlignment="1">
      <alignment vertical="center" wrapText="1"/>
    </xf>
    <xf numFmtId="0" fontId="1" fillId="2" borderId="1" xfId="0" applyFont="1" applyFill="1" applyBorder="1" applyAlignment="1">
      <alignment vertical="center" wrapText="1"/>
    </xf>
    <xf numFmtId="1" fontId="1" fillId="2" borderId="1" xfId="0" applyNumberFormat="1" applyFont="1" applyFill="1" applyBorder="1" applyAlignment="1">
      <alignment vertical="center" wrapText="1"/>
    </xf>
    <xf numFmtId="0" fontId="1" fillId="2" borderId="4" xfId="0" applyFont="1" applyFill="1" applyBorder="1" applyAlignment="1">
      <alignment vertical="center" wrapText="1"/>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1" xfId="0" applyFont="1" applyFill="1" applyBorder="1" applyAlignment="1">
      <alignment vertical="top"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4" borderId="1" xfId="0" applyFont="1" applyFill="1" applyBorder="1" applyAlignment="1">
      <alignment vertical="top" wrapText="1"/>
    </xf>
    <xf numFmtId="0" fontId="3" fillId="0" borderId="1" xfId="2" applyNumberFormat="1" applyFont="1" applyFill="1" applyBorder="1" applyAlignment="1" applyProtection="1">
      <alignment horizontal="center" vertical="center" wrapText="1"/>
    </xf>
    <xf numFmtId="0" fontId="1" fillId="0" borderId="0" xfId="0" applyFont="1" applyFill="1" applyAlignment="1">
      <alignment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2" fillId="0" borderId="4" xfId="0" applyFont="1" applyFill="1" applyBorder="1" applyAlignment="1">
      <alignmen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2" fillId="4" borderId="1" xfId="0" applyFont="1" applyFill="1" applyBorder="1" applyAlignment="1">
      <alignment vertical="center" wrapText="1"/>
    </xf>
    <xf numFmtId="0" fontId="1" fillId="0" borderId="1" xfId="0" applyFont="1" applyFill="1" applyBorder="1" applyAlignment="1">
      <alignment vertical="center"/>
    </xf>
    <xf numFmtId="0" fontId="9" fillId="0" borderId="1" xfId="0" applyFont="1" applyFill="1" applyBorder="1" applyAlignment="1">
      <alignment vertical="center"/>
    </xf>
    <xf numFmtId="0" fontId="2" fillId="0" borderId="1" xfId="0" applyFont="1" applyBorder="1" applyAlignment="1">
      <alignmen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3" borderId="1" xfId="0" applyNumberFormat="1" applyFont="1" applyFill="1" applyBorder="1" applyAlignment="1">
      <alignment horizontal="left" wrapText="1"/>
    </xf>
    <xf numFmtId="0" fontId="9" fillId="0" borderId="2" xfId="0" applyFont="1" applyBorder="1" applyAlignment="1">
      <alignment horizontal="center" vertical="center" wrapText="1"/>
    </xf>
    <xf numFmtId="0" fontId="9" fillId="0" borderId="0" xfId="0" applyFont="1" applyAlignment="1">
      <alignment vertical="center" wrapText="1"/>
    </xf>
    <xf numFmtId="0" fontId="2" fillId="0" borderId="1" xfId="0" applyFont="1" applyFill="1" applyBorder="1" applyAlignment="1">
      <alignment vertical="center"/>
    </xf>
    <xf numFmtId="0" fontId="13" fillId="3" borderId="1" xfId="0" applyNumberFormat="1" applyFont="1" applyFill="1" applyBorder="1" applyAlignment="1">
      <alignment vertical="top" wrapText="1"/>
    </xf>
    <xf numFmtId="0" fontId="14" fillId="3" borderId="1" xfId="0" applyNumberFormat="1" applyFont="1" applyFill="1" applyBorder="1" applyAlignment="1">
      <alignment wrapText="1"/>
    </xf>
    <xf numFmtId="0" fontId="2" fillId="4" borderId="1" xfId="0" applyNumberFormat="1" applyFont="1" applyFill="1" applyBorder="1" applyAlignment="1" applyProtection="1">
      <alignment horizontal="left" wrapText="1"/>
    </xf>
    <xf numFmtId="0" fontId="2" fillId="4" borderId="1" xfId="0" applyNumberFormat="1" applyFont="1" applyFill="1" applyBorder="1" applyAlignment="1" applyProtection="1">
      <alignment horizontal="center" vertical="center" wrapText="1"/>
    </xf>
    <xf numFmtId="0" fontId="14" fillId="4" borderId="1" xfId="0" applyNumberFormat="1" applyFont="1" applyFill="1" applyBorder="1" applyAlignment="1">
      <alignment horizontal="left" wrapText="1"/>
    </xf>
    <xf numFmtId="0" fontId="14" fillId="0" borderId="1" xfId="0" applyNumberFormat="1" applyFont="1" applyFill="1" applyBorder="1" applyAlignment="1" applyProtection="1">
      <alignment horizontal="left" wrapText="1"/>
    </xf>
    <xf numFmtId="0" fontId="14"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lignment horizontal="left" wrapText="1"/>
    </xf>
    <xf numFmtId="1" fontId="2" fillId="3" borderId="1" xfId="0" applyNumberFormat="1" applyFont="1" applyFill="1" applyBorder="1" applyAlignment="1">
      <alignment vertical="center" wrapText="1"/>
    </xf>
    <xf numFmtId="0" fontId="12" fillId="3" borderId="0" xfId="0" applyFont="1" applyFill="1" applyAlignment="1">
      <alignment vertical="center" wrapText="1"/>
    </xf>
    <xf numFmtId="0" fontId="1" fillId="3" borderId="0" xfId="0" applyFont="1" applyFill="1" applyBorder="1" applyAlignment="1">
      <alignment wrapText="1"/>
    </xf>
    <xf numFmtId="1" fontId="1" fillId="0" borderId="1" xfId="0" applyNumberFormat="1" applyFont="1" applyFill="1" applyBorder="1" applyAlignment="1">
      <alignment vertical="center" wrapText="1"/>
    </xf>
    <xf numFmtId="1" fontId="1" fillId="2" borderId="1" xfId="0" applyNumberFormat="1" applyFont="1" applyFill="1" applyBorder="1" applyAlignment="1">
      <alignment wrapText="1"/>
    </xf>
    <xf numFmtId="0" fontId="1" fillId="2" borderId="4" xfId="0" applyFont="1" applyFill="1" applyBorder="1" applyAlignment="1">
      <alignment wrapText="1"/>
    </xf>
    <xf numFmtId="0" fontId="9" fillId="0" borderId="4" xfId="0" applyFont="1" applyBorder="1" applyAlignment="1">
      <alignment horizontal="left" vertical="top" wrapText="1"/>
    </xf>
    <xf numFmtId="0" fontId="15" fillId="2" borderId="1" xfId="0" applyFont="1" applyFill="1" applyBorder="1" applyAlignment="1">
      <alignment vertical="center" wrapText="1"/>
    </xf>
    <xf numFmtId="0" fontId="1" fillId="3" borderId="3" xfId="0" applyFont="1" applyFill="1" applyBorder="1" applyAlignment="1">
      <alignment wrapText="1"/>
    </xf>
    <xf numFmtId="0" fontId="9" fillId="0" borderId="5" xfId="0" applyFont="1" applyFill="1" applyBorder="1" applyAlignment="1">
      <alignment horizontal="left" vertical="center" wrapText="1"/>
    </xf>
    <xf numFmtId="0" fontId="11" fillId="0" borderId="1" xfId="0" applyFont="1" applyFill="1" applyBorder="1" applyAlignment="1">
      <alignment vertical="top" wrapText="1"/>
    </xf>
    <xf numFmtId="0" fontId="9" fillId="0" borderId="1" xfId="0" applyFont="1" applyFill="1" applyBorder="1" applyAlignment="1">
      <alignment horizontal="left" vertical="center" wrapText="1"/>
    </xf>
    <xf numFmtId="1" fontId="2" fillId="0" borderId="1" xfId="0" applyNumberFormat="1" applyFont="1" applyBorder="1" applyAlignment="1">
      <alignment vertical="center" wrapText="1"/>
    </xf>
    <xf numFmtId="0" fontId="2" fillId="0" borderId="4" xfId="0" applyFont="1" applyBorder="1" applyAlignment="1">
      <alignment vertical="center" wrapText="1"/>
    </xf>
    <xf numFmtId="0" fontId="9" fillId="4" borderId="1" xfId="0" applyFont="1" applyFill="1" applyBorder="1" applyAlignment="1">
      <alignment vertical="center" wrapText="1"/>
    </xf>
    <xf numFmtId="1" fontId="15" fillId="4" borderId="1" xfId="0" applyNumberFormat="1" applyFont="1" applyFill="1" applyBorder="1" applyAlignment="1">
      <alignment vertical="center" wrapText="1"/>
    </xf>
    <xf numFmtId="0" fontId="11" fillId="0" borderId="1" xfId="0" applyFont="1" applyFill="1" applyBorder="1" applyAlignment="1">
      <alignment vertical="center" wrapText="1"/>
    </xf>
    <xf numFmtId="1" fontId="15" fillId="2" borderId="1" xfId="0" applyNumberFormat="1" applyFont="1" applyFill="1" applyBorder="1" applyAlignment="1">
      <alignment vertical="center" wrapText="1"/>
    </xf>
    <xf numFmtId="0" fontId="15" fillId="4" borderId="1" xfId="0" applyFont="1" applyFill="1" applyBorder="1" applyAlignment="1">
      <alignment vertical="center" wrapText="1"/>
    </xf>
    <xf numFmtId="0" fontId="4" fillId="2" borderId="1" xfId="0" applyFont="1" applyFill="1" applyBorder="1" applyAlignment="1">
      <alignment wrapText="1"/>
    </xf>
    <xf numFmtId="1" fontId="1" fillId="4" borderId="1" xfId="0" applyNumberFormat="1" applyFont="1" applyFill="1" applyBorder="1" applyAlignment="1">
      <alignment wrapText="1"/>
    </xf>
    <xf numFmtId="0" fontId="1" fillId="0" borderId="1" xfId="0" applyNumberFormat="1" applyFont="1" applyFill="1" applyBorder="1" applyAlignment="1">
      <alignment wrapText="1"/>
    </xf>
    <xf numFmtId="1" fontId="1" fillId="3" borderId="0" xfId="0" applyNumberFormat="1" applyFont="1" applyFill="1" applyAlignment="1">
      <alignment wrapText="1"/>
    </xf>
    <xf numFmtId="1" fontId="2" fillId="4" borderId="1" xfId="0" applyNumberFormat="1" applyFont="1" applyFill="1" applyBorder="1" applyAlignment="1">
      <alignment vertical="center" wrapText="1"/>
    </xf>
    <xf numFmtId="0" fontId="9" fillId="0" borderId="5" xfId="0" applyFont="1" applyFill="1" applyBorder="1" applyAlignment="1">
      <alignment horizontal="center" vertical="center" wrapText="1"/>
    </xf>
    <xf numFmtId="0" fontId="1" fillId="3" borderId="6" xfId="0" applyFont="1" applyFill="1" applyBorder="1" applyAlignment="1">
      <alignment wrapText="1"/>
    </xf>
    <xf numFmtId="0" fontId="1" fillId="0" borderId="6" xfId="0" applyFont="1" applyBorder="1" applyAlignment="1">
      <alignment wrapText="1"/>
    </xf>
    <xf numFmtId="0" fontId="2" fillId="4" borderId="4" xfId="0" applyFont="1" applyFill="1" applyBorder="1" applyAlignment="1">
      <alignment vertical="center" wrapText="1"/>
    </xf>
    <xf numFmtId="0" fontId="6" fillId="3" borderId="6" xfId="0" applyFont="1" applyFill="1" applyBorder="1" applyAlignment="1">
      <alignment horizontal="center" vertical="center" wrapText="1"/>
    </xf>
    <xf numFmtId="0" fontId="16" fillId="2" borderId="1" xfId="0" applyNumberFormat="1" applyFont="1" applyFill="1" applyBorder="1" applyAlignment="1">
      <alignment vertical="top" wrapText="1"/>
    </xf>
    <xf numFmtId="1" fontId="16" fillId="2" borderId="6" xfId="0" applyNumberFormat="1" applyFont="1" applyFill="1" applyBorder="1" applyAlignment="1">
      <alignment vertical="top" wrapText="1"/>
    </xf>
    <xf numFmtId="0" fontId="16" fillId="2" borderId="1" xfId="0" applyNumberFormat="1" applyFont="1" applyFill="1" applyBorder="1" applyAlignment="1">
      <alignment horizontal="center" vertical="center" wrapText="1"/>
    </xf>
    <xf numFmtId="0" fontId="16" fillId="2" borderId="4" xfId="0" applyNumberFormat="1" applyFont="1" applyFill="1" applyBorder="1" applyAlignment="1">
      <alignment vertical="top" wrapText="1"/>
    </xf>
    <xf numFmtId="0" fontId="16" fillId="2" borderId="6" xfId="0" applyNumberFormat="1" applyFont="1" applyFill="1" applyBorder="1" applyAlignment="1">
      <alignment vertical="top" wrapText="1"/>
    </xf>
    <xf numFmtId="0" fontId="6" fillId="2" borderId="1" xfId="0" applyFont="1" applyFill="1" applyBorder="1" applyAlignment="1">
      <alignment wrapText="1"/>
    </xf>
    <xf numFmtId="0" fontId="1" fillId="2" borderId="6" xfId="0" applyFont="1" applyFill="1" applyBorder="1" applyAlignment="1">
      <alignment wrapText="1"/>
    </xf>
    <xf numFmtId="1" fontId="16" fillId="2" borderId="1" xfId="0" applyNumberFormat="1" applyFont="1" applyFill="1" applyBorder="1" applyAlignment="1">
      <alignment horizontal="center" vertical="center" wrapText="1"/>
    </xf>
    <xf numFmtId="0" fontId="6" fillId="2" borderId="6" xfId="0" applyFont="1" applyFill="1" applyBorder="1" applyAlignment="1">
      <alignment wrapText="1"/>
    </xf>
    <xf numFmtId="0" fontId="16" fillId="6" borderId="1" xfId="0" applyNumberFormat="1" applyFont="1" applyFill="1" applyBorder="1" applyAlignment="1">
      <alignment vertical="top" wrapText="1"/>
    </xf>
    <xf numFmtId="0" fontId="16" fillId="7" borderId="1" xfId="0" applyNumberFormat="1" applyFont="1" applyFill="1" applyBorder="1" applyAlignment="1">
      <alignment vertical="top" wrapText="1"/>
    </xf>
    <xf numFmtId="0" fontId="16" fillId="8" borderId="1" xfId="0" applyNumberFormat="1" applyFont="1" applyFill="1" applyBorder="1" applyAlignment="1">
      <alignment vertical="top" wrapText="1"/>
    </xf>
    <xf numFmtId="0" fontId="16" fillId="9" borderId="1" xfId="0" applyNumberFormat="1" applyFont="1" applyFill="1" applyBorder="1" applyAlignment="1">
      <alignment vertical="top" wrapText="1"/>
    </xf>
    <xf numFmtId="0" fontId="16" fillId="10" borderId="1" xfId="0" applyNumberFormat="1" applyFont="1" applyFill="1" applyBorder="1" applyAlignment="1">
      <alignment vertical="top" wrapText="1"/>
    </xf>
    <xf numFmtId="0" fontId="16" fillId="11" borderId="1" xfId="0" applyNumberFormat="1" applyFont="1" applyFill="1" applyBorder="1" applyAlignment="1">
      <alignment vertical="top" wrapText="1"/>
    </xf>
    <xf numFmtId="0" fontId="16" fillId="12" borderId="4" xfId="0" applyNumberFormat="1" applyFont="1" applyFill="1" applyBorder="1" applyAlignment="1">
      <alignment vertical="top" wrapText="1"/>
    </xf>
    <xf numFmtId="0" fontId="16" fillId="12" borderId="1" xfId="0" applyNumberFormat="1" applyFont="1" applyFill="1" applyBorder="1" applyAlignment="1">
      <alignment vertical="top" wrapText="1"/>
    </xf>
    <xf numFmtId="0" fontId="16" fillId="13" borderId="6" xfId="0" applyNumberFormat="1" applyFont="1" applyFill="1" applyBorder="1" applyAlignment="1">
      <alignment vertical="top" wrapText="1"/>
    </xf>
    <xf numFmtId="1" fontId="16"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3"/>
    <cellStyle name="Normal" xfId="0" builtinId="0"/>
    <cellStyle name="Normal 10" xfId="4"/>
    <cellStyle name="Normal 11" xfId="5"/>
    <cellStyle name="Normal 12" xfId="6"/>
    <cellStyle name="Normal 13" xfId="7"/>
    <cellStyle name="Normal 14" xfId="8"/>
    <cellStyle name="Normal 15" xfId="9"/>
    <cellStyle name="Normal 16" xfId="10"/>
    <cellStyle name="Normal 17" xfId="11"/>
    <cellStyle name="Normal 18" xfId="12"/>
    <cellStyle name="Normal 19" xfId="13"/>
    <cellStyle name="Normal 2" xfId="14"/>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1"/>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2"/>
    <cellStyle name="Normal 5" xfId="45"/>
    <cellStyle name="Normal 50" xfId="46"/>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3" customWidth="1"/>
    <col min="2" max="2" width="27.7109375" style="1" customWidth="1"/>
    <col min="3" max="5" width="21.42578125" style="1" customWidth="1"/>
    <col min="6" max="6" width="35.7109375" style="1" customWidth="1"/>
    <col min="7" max="9" width="21.42578125" style="1" customWidth="1"/>
    <col min="10" max="10" width="16.140625" style="2"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1" customWidth="1"/>
    <col min="24" max="24" width="18.85546875" style="1" customWidth="1"/>
    <col min="25" max="25" width="21.7109375" style="1" customWidth="1"/>
    <col min="26" max="16384" width="9.140625" style="1"/>
  </cols>
  <sheetData>
    <row r="1" spans="1:25" ht="66.75" customHeight="1" x14ac:dyDescent="0.25">
      <c r="A1" s="148" t="s">
        <v>1205</v>
      </c>
      <c r="B1" s="148" t="s">
        <v>1204</v>
      </c>
      <c r="C1" s="147" t="s">
        <v>1203</v>
      </c>
      <c r="D1" s="147" t="s">
        <v>1202</v>
      </c>
      <c r="E1" s="147" t="s">
        <v>1201</v>
      </c>
      <c r="F1" s="147" t="s">
        <v>1200</v>
      </c>
      <c r="G1" s="147" t="s">
        <v>1199</v>
      </c>
      <c r="H1" s="147" t="s">
        <v>1198</v>
      </c>
      <c r="I1" s="147" t="s">
        <v>1197</v>
      </c>
      <c r="J1" s="146" t="s">
        <v>1196</v>
      </c>
      <c r="K1" s="145" t="s">
        <v>1195</v>
      </c>
      <c r="L1" s="144" t="s">
        <v>1194</v>
      </c>
      <c r="M1" s="143" t="s">
        <v>1193</v>
      </c>
      <c r="N1" s="142" t="s">
        <v>1192</v>
      </c>
      <c r="O1" s="142" t="s">
        <v>1191</v>
      </c>
      <c r="P1" s="141" t="s">
        <v>1190</v>
      </c>
      <c r="Q1" s="141" t="s">
        <v>1189</v>
      </c>
      <c r="R1" s="140" t="s">
        <v>1188</v>
      </c>
      <c r="S1" s="140" t="s">
        <v>1187</v>
      </c>
      <c r="T1" s="139" t="s">
        <v>1186</v>
      </c>
      <c r="U1" s="139" t="s">
        <v>1185</v>
      </c>
      <c r="V1" s="138" t="s">
        <v>1184</v>
      </c>
      <c r="W1" s="138" t="s">
        <v>1183</v>
      </c>
      <c r="X1" s="137" t="s">
        <v>1182</v>
      </c>
      <c r="Y1" s="137" t="s">
        <v>1181</v>
      </c>
    </row>
    <row r="2" spans="1:25" s="9" customFormat="1" ht="66.75" customHeight="1" x14ac:dyDescent="0.25">
      <c r="A2" s="136"/>
      <c r="B2" s="136" t="s">
        <v>1180</v>
      </c>
      <c r="C2" s="133"/>
      <c r="D2" s="133"/>
      <c r="E2" s="133"/>
      <c r="F2" s="133"/>
      <c r="G2" s="133"/>
      <c r="H2" s="133"/>
      <c r="I2" s="133"/>
      <c r="J2" s="129">
        <f>AVERAGE(J5,J30,J73,J106,J146,J176,J217)</f>
        <v>65.876558956916099</v>
      </c>
      <c r="K2" s="132"/>
      <c r="L2" s="129">
        <f>AVERAGE(L5,L30,L73,L106,L146,L176,L217)</f>
        <v>66.83319160997732</v>
      </c>
      <c r="M2" s="131"/>
      <c r="N2" s="129">
        <f>AVERAGE(N5,N30,N73,N106,N146,N176,N217)</f>
        <v>66.83319160997732</v>
      </c>
      <c r="O2" s="128"/>
      <c r="P2" s="129">
        <f>AVERAGE(P5,P30,P73,P106,P146,P176,P217)</f>
        <v>66.83319160997732</v>
      </c>
      <c r="Q2" s="128"/>
      <c r="R2" s="129">
        <f>AVERAGE(R5,R30,R73,R106,R146,R176,R217)</f>
        <v>66.436366213151928</v>
      </c>
      <c r="S2" s="128"/>
      <c r="T2" s="129"/>
      <c r="U2" s="128"/>
      <c r="V2" s="129"/>
      <c r="W2" s="130"/>
      <c r="X2" s="129"/>
      <c r="Y2" s="128"/>
    </row>
    <row r="3" spans="1:25" s="9" customFormat="1" ht="66.75" customHeight="1" x14ac:dyDescent="0.25">
      <c r="A3" s="136"/>
      <c r="B3" s="134" t="s">
        <v>1179</v>
      </c>
      <c r="C3" s="133"/>
      <c r="D3" s="133"/>
      <c r="E3" s="133"/>
      <c r="F3" s="133"/>
      <c r="G3" s="133"/>
      <c r="H3" s="133"/>
      <c r="I3" s="133"/>
      <c r="J3" s="135">
        <f>AVERAGE(J5,J30,J73,J106,J146,J176,J217,J250)</f>
        <v>65.992683531746039</v>
      </c>
      <c r="K3" s="130"/>
      <c r="L3" s="135"/>
      <c r="M3" s="130"/>
      <c r="N3" s="135"/>
      <c r="O3" s="130"/>
      <c r="P3" s="135"/>
      <c r="Q3" s="130"/>
      <c r="R3" s="135"/>
      <c r="S3" s="130"/>
      <c r="T3" s="135"/>
      <c r="U3" s="130"/>
      <c r="V3" s="135"/>
      <c r="W3" s="130"/>
      <c r="X3" s="135"/>
      <c r="Y3" s="130"/>
    </row>
    <row r="4" spans="1:25" s="9" customFormat="1" ht="66.75" customHeight="1" x14ac:dyDescent="0.25">
      <c r="A4" s="134"/>
      <c r="B4" s="134" t="s">
        <v>1178</v>
      </c>
      <c r="C4" s="15"/>
      <c r="D4" s="15"/>
      <c r="E4" s="15"/>
      <c r="F4" s="133"/>
      <c r="G4" s="133"/>
      <c r="H4" s="133"/>
      <c r="I4" s="133"/>
      <c r="J4" s="129"/>
      <c r="K4" s="132"/>
      <c r="L4" s="129"/>
      <c r="M4" s="131"/>
      <c r="N4" s="129"/>
      <c r="O4" s="128"/>
      <c r="P4" s="129"/>
      <c r="Q4" s="128"/>
      <c r="R4" s="129"/>
      <c r="S4" s="128"/>
      <c r="T4" s="129"/>
      <c r="U4" s="128"/>
      <c r="V4" s="129"/>
      <c r="W4" s="130"/>
      <c r="X4" s="129"/>
      <c r="Y4" s="128"/>
    </row>
    <row r="5" spans="1:25" s="16" customFormat="1" ht="104.25" customHeight="1" x14ac:dyDescent="0.25">
      <c r="A5" s="19"/>
      <c r="B5" s="20" t="s">
        <v>1177</v>
      </c>
      <c r="C5" s="19"/>
      <c r="D5" s="19"/>
      <c r="E5" s="19"/>
      <c r="F5" s="57" t="s">
        <v>1176</v>
      </c>
      <c r="G5" s="19"/>
      <c r="H5" s="19"/>
      <c r="I5" s="19"/>
      <c r="J5" s="61">
        <f>AVERAGE(J6,J12,J19,J25)</f>
        <v>57.5</v>
      </c>
      <c r="K5" s="19"/>
      <c r="L5" s="61">
        <f>AVERAGE(L6,L12,L19,L25)</f>
        <v>57.5</v>
      </c>
      <c r="M5" s="19"/>
      <c r="N5" s="61">
        <f>AVERAGE(N6,N12,N19,N25)</f>
        <v>57.5</v>
      </c>
      <c r="O5" s="19"/>
      <c r="P5" s="61">
        <f>AVERAGE(P6,P12,P19,P25)</f>
        <v>57.5</v>
      </c>
      <c r="Q5" s="19"/>
      <c r="R5" s="61">
        <f>AVERAGE(R6,R12,R19,R25)</f>
        <v>57.5</v>
      </c>
      <c r="S5" s="19"/>
      <c r="T5" s="61" t="e">
        <f>AVERAGE(T6,T12,T19,T25)</f>
        <v>#DIV/0!</v>
      </c>
      <c r="U5" s="19"/>
      <c r="V5" s="61" t="e">
        <f>AVERAGE(V6,V12,V19,V25)</f>
        <v>#DIV/0!</v>
      </c>
      <c r="W5" s="17"/>
      <c r="X5" s="61" t="e">
        <f>AVERAGE(X6,X12,X19,X25)</f>
        <v>#DIV/0!</v>
      </c>
      <c r="Y5" s="19"/>
    </row>
    <row r="6" spans="1:25" s="16" customFormat="1" ht="104.25" customHeight="1" x14ac:dyDescent="0.25">
      <c r="A6" s="19"/>
      <c r="B6" s="127"/>
      <c r="C6" s="20" t="s">
        <v>1175</v>
      </c>
      <c r="D6" s="19"/>
      <c r="E6" s="19"/>
      <c r="F6" s="57" t="s">
        <v>1174</v>
      </c>
      <c r="G6" s="19"/>
      <c r="H6" s="19"/>
      <c r="I6" s="19"/>
      <c r="J6" s="61">
        <f>AVERAGE(J7:J11)</f>
        <v>70</v>
      </c>
      <c r="K6" s="19"/>
      <c r="L6" s="61">
        <f>AVERAGE(L7:L11)</f>
        <v>70</v>
      </c>
      <c r="M6" s="19"/>
      <c r="N6" s="61">
        <f>AVERAGE(N7:N11)</f>
        <v>70</v>
      </c>
      <c r="O6" s="19"/>
      <c r="P6" s="61">
        <f>AVERAGE(P7:P11)</f>
        <v>70</v>
      </c>
      <c r="Q6" s="19"/>
      <c r="R6" s="61">
        <f>AVERAGE(R7:R11)</f>
        <v>70</v>
      </c>
      <c r="S6" s="19"/>
      <c r="T6" s="19" t="e">
        <f>AVERAGE(T7:T11)</f>
        <v>#DIV/0!</v>
      </c>
      <c r="U6" s="19"/>
      <c r="V6" s="19" t="e">
        <f>AVERAGE(V7:V11)</f>
        <v>#DIV/0!</v>
      </c>
      <c r="W6" s="17"/>
      <c r="X6" s="19" t="e">
        <f>AVERAGE(X7:X11)</f>
        <v>#DIV/0!</v>
      </c>
      <c r="Y6" s="19"/>
    </row>
    <row r="7" spans="1:25" ht="284.25" customHeight="1" x14ac:dyDescent="0.25">
      <c r="A7" s="3">
        <v>1</v>
      </c>
      <c r="B7" s="125"/>
      <c r="C7" s="3"/>
      <c r="D7" s="8" t="s">
        <v>1173</v>
      </c>
      <c r="E7" s="8"/>
      <c r="F7" s="7" t="s">
        <v>1172</v>
      </c>
      <c r="G7" s="7" t="s">
        <v>1091</v>
      </c>
      <c r="H7" s="7" t="s">
        <v>1090</v>
      </c>
      <c r="I7" s="7" t="s">
        <v>1089</v>
      </c>
      <c r="J7" s="29">
        <v>50</v>
      </c>
      <c r="K7" s="34" t="s">
        <v>1171</v>
      </c>
      <c r="L7" s="29">
        <v>50</v>
      </c>
      <c r="M7" s="31"/>
      <c r="N7" s="29">
        <v>50</v>
      </c>
      <c r="O7" s="29"/>
      <c r="P7" s="29">
        <v>50</v>
      </c>
      <c r="Q7" s="29"/>
      <c r="R7" s="29">
        <v>50</v>
      </c>
      <c r="S7" s="29"/>
      <c r="T7" s="42"/>
      <c r="U7" s="29"/>
      <c r="V7" s="42"/>
      <c r="W7" s="4"/>
      <c r="X7" s="42"/>
      <c r="Y7" s="3"/>
    </row>
    <row r="8" spans="1:25" ht="75" x14ac:dyDescent="0.25">
      <c r="A8" s="3">
        <v>2</v>
      </c>
      <c r="B8" s="125"/>
      <c r="C8" s="3"/>
      <c r="D8" s="8" t="s">
        <v>1170</v>
      </c>
      <c r="E8" s="8"/>
      <c r="F8" s="7" t="s">
        <v>1169</v>
      </c>
      <c r="G8" s="7" t="s">
        <v>1168</v>
      </c>
      <c r="H8" s="7" t="s">
        <v>1154</v>
      </c>
      <c r="I8" s="7" t="s">
        <v>1153</v>
      </c>
      <c r="J8" s="29">
        <v>100</v>
      </c>
      <c r="K8" s="34" t="s">
        <v>1167</v>
      </c>
      <c r="L8" s="29">
        <v>100</v>
      </c>
      <c r="M8" s="126"/>
      <c r="N8" s="29">
        <v>100</v>
      </c>
      <c r="O8" s="81"/>
      <c r="P8" s="29">
        <v>100</v>
      </c>
      <c r="Q8" s="81"/>
      <c r="R8" s="29">
        <v>100</v>
      </c>
      <c r="S8" s="81"/>
      <c r="T8" s="62"/>
      <c r="U8" s="81"/>
      <c r="V8" s="62"/>
      <c r="W8" s="25"/>
      <c r="X8" s="62"/>
      <c r="Y8" s="38"/>
    </row>
    <row r="9" spans="1:25" ht="180" x14ac:dyDescent="0.25">
      <c r="A9" s="3">
        <v>3</v>
      </c>
      <c r="B9" s="125"/>
      <c r="C9" s="3"/>
      <c r="D9" s="8" t="s">
        <v>1166</v>
      </c>
      <c r="E9" s="8"/>
      <c r="F9" s="7" t="s">
        <v>1165</v>
      </c>
      <c r="G9" s="7" t="s">
        <v>1164</v>
      </c>
      <c r="H9" s="7" t="s">
        <v>1163</v>
      </c>
      <c r="I9" s="7" t="s">
        <v>1162</v>
      </c>
      <c r="J9" s="29">
        <v>50</v>
      </c>
      <c r="K9" s="34" t="s">
        <v>1161</v>
      </c>
      <c r="L9" s="29">
        <v>50</v>
      </c>
      <c r="M9" s="31"/>
      <c r="N9" s="29">
        <v>50</v>
      </c>
      <c r="O9" s="29"/>
      <c r="P9" s="29">
        <v>50</v>
      </c>
      <c r="Q9" s="29"/>
      <c r="R9" s="29">
        <v>50</v>
      </c>
      <c r="S9" s="29"/>
      <c r="T9" s="42"/>
      <c r="U9" s="29"/>
      <c r="V9" s="42"/>
      <c r="W9" s="4"/>
      <c r="X9" s="42"/>
      <c r="Y9" s="29"/>
    </row>
    <row r="10" spans="1:25" ht="165" x14ac:dyDescent="0.25">
      <c r="A10" s="3">
        <v>4</v>
      </c>
      <c r="B10" s="125"/>
      <c r="C10" s="3"/>
      <c r="D10" s="8" t="s">
        <v>1160</v>
      </c>
      <c r="E10" s="8"/>
      <c r="F10" s="7" t="s">
        <v>1159</v>
      </c>
      <c r="G10" s="7" t="s">
        <v>1091</v>
      </c>
      <c r="H10" s="7" t="s">
        <v>1090</v>
      </c>
      <c r="I10" s="7" t="s">
        <v>1089</v>
      </c>
      <c r="J10" s="29">
        <v>50</v>
      </c>
      <c r="K10" s="34" t="s">
        <v>1158</v>
      </c>
      <c r="L10" s="29">
        <v>50</v>
      </c>
      <c r="M10" s="31"/>
      <c r="N10" s="29">
        <v>50</v>
      </c>
      <c r="O10" s="29"/>
      <c r="P10" s="29">
        <v>50</v>
      </c>
      <c r="Q10" s="29"/>
      <c r="R10" s="29">
        <v>50</v>
      </c>
      <c r="S10" s="29"/>
      <c r="T10" s="42"/>
      <c r="U10" s="29"/>
      <c r="V10" s="42"/>
      <c r="W10" s="4"/>
      <c r="X10" s="42"/>
      <c r="Y10" s="3"/>
    </row>
    <row r="11" spans="1:25" ht="99" x14ac:dyDescent="0.25">
      <c r="A11" s="3">
        <v>5</v>
      </c>
      <c r="B11" s="125"/>
      <c r="C11" s="3"/>
      <c r="D11" s="8" t="s">
        <v>1157</v>
      </c>
      <c r="E11" s="8"/>
      <c r="F11" s="7" t="s">
        <v>1156</v>
      </c>
      <c r="G11" s="7" t="s">
        <v>1155</v>
      </c>
      <c r="H11" s="7" t="s">
        <v>1154</v>
      </c>
      <c r="I11" s="7" t="s">
        <v>1153</v>
      </c>
      <c r="J11" s="29">
        <v>100</v>
      </c>
      <c r="K11" s="32" t="s">
        <v>1152</v>
      </c>
      <c r="L11" s="29">
        <v>100</v>
      </c>
      <c r="M11" s="31"/>
      <c r="N11" s="29">
        <v>100</v>
      </c>
      <c r="O11" s="29"/>
      <c r="P11" s="29">
        <v>100</v>
      </c>
      <c r="Q11" s="29"/>
      <c r="R11" s="29">
        <v>100</v>
      </c>
      <c r="S11" s="29"/>
      <c r="T11" s="42"/>
      <c r="U11" s="29"/>
      <c r="V11" s="42"/>
      <c r="W11" s="4"/>
      <c r="X11" s="42"/>
      <c r="Y11" s="29"/>
    </row>
    <row r="12" spans="1:25" s="16" customFormat="1" ht="45" x14ac:dyDescent="0.25">
      <c r="A12" s="19"/>
      <c r="B12" s="124"/>
      <c r="C12" s="20" t="s">
        <v>1151</v>
      </c>
      <c r="D12" s="20"/>
      <c r="E12" s="20"/>
      <c r="F12" s="57" t="s">
        <v>1150</v>
      </c>
      <c r="G12" s="57"/>
      <c r="H12" s="57"/>
      <c r="I12" s="57"/>
      <c r="J12" s="61">
        <f>AVERAGE(J13:J18)</f>
        <v>50</v>
      </c>
      <c r="L12" s="61">
        <f>AVERAGE(L13:L18)</f>
        <v>50</v>
      </c>
      <c r="N12" s="61">
        <f>AVERAGE(N13:N18)</f>
        <v>50</v>
      </c>
      <c r="P12" s="61">
        <f>AVERAGE(P13:P18)</f>
        <v>50</v>
      </c>
      <c r="R12" s="61">
        <f>AVERAGE(R13:R18)</f>
        <v>50</v>
      </c>
      <c r="T12" s="61" t="e">
        <f>AVERAGE(T13:T18)</f>
        <v>#DIV/0!</v>
      </c>
      <c r="V12" s="61" t="e">
        <f>AVERAGE(V13:V18)</f>
        <v>#DIV/0!</v>
      </c>
      <c r="W12" s="17"/>
      <c r="X12" s="61" t="e">
        <f>AVERAGE(X13:X18)</f>
        <v>#DIV/0!</v>
      </c>
    </row>
    <row r="13" spans="1:25" ht="171" x14ac:dyDescent="0.25">
      <c r="A13" s="3">
        <v>6</v>
      </c>
      <c r="B13" s="3"/>
      <c r="C13" s="3"/>
      <c r="D13" s="8" t="s">
        <v>1149</v>
      </c>
      <c r="E13" s="8"/>
      <c r="F13" s="7" t="s">
        <v>1148</v>
      </c>
      <c r="G13" s="7" t="s">
        <v>1091</v>
      </c>
      <c r="H13" s="7" t="s">
        <v>1090</v>
      </c>
      <c r="I13" s="7" t="s">
        <v>1089</v>
      </c>
      <c r="J13" s="30">
        <v>0</v>
      </c>
      <c r="K13" s="32" t="s">
        <v>1147</v>
      </c>
      <c r="L13" s="30">
        <v>0</v>
      </c>
      <c r="M13" s="39"/>
      <c r="N13" s="30">
        <v>0</v>
      </c>
      <c r="O13" s="38"/>
      <c r="P13" s="30">
        <v>0</v>
      </c>
      <c r="Q13" s="38"/>
      <c r="R13" s="30">
        <v>0</v>
      </c>
      <c r="S13" s="30"/>
      <c r="T13" s="62"/>
      <c r="U13" s="30"/>
      <c r="V13" s="62"/>
      <c r="W13" s="67"/>
      <c r="X13" s="62"/>
      <c r="Y13" s="30"/>
    </row>
    <row r="14" spans="1:25" ht="135" x14ac:dyDescent="0.25">
      <c r="A14" s="3">
        <v>7</v>
      </c>
      <c r="B14" s="3"/>
      <c r="C14" s="3"/>
      <c r="D14" s="8" t="s">
        <v>1146</v>
      </c>
      <c r="E14" s="8"/>
      <c r="F14" s="7" t="s">
        <v>1145</v>
      </c>
      <c r="G14" s="7" t="s">
        <v>1091</v>
      </c>
      <c r="H14" s="7" t="s">
        <v>1090</v>
      </c>
      <c r="I14" s="7" t="s">
        <v>1089</v>
      </c>
      <c r="J14" s="30">
        <v>0</v>
      </c>
      <c r="K14" s="123" t="s">
        <v>1144</v>
      </c>
      <c r="L14" s="30">
        <v>0</v>
      </c>
      <c r="M14" s="39"/>
      <c r="N14" s="30">
        <v>0</v>
      </c>
      <c r="O14" s="38"/>
      <c r="P14" s="30">
        <v>0</v>
      </c>
      <c r="Q14" s="38"/>
      <c r="R14" s="30">
        <v>0</v>
      </c>
      <c r="S14" s="38"/>
      <c r="T14" s="122"/>
      <c r="U14" s="38"/>
      <c r="V14" s="122"/>
      <c r="W14" s="25"/>
      <c r="X14" s="122"/>
      <c r="Y14" s="38"/>
    </row>
    <row r="15" spans="1:25" ht="120" x14ac:dyDescent="0.25">
      <c r="A15" s="3">
        <v>8</v>
      </c>
      <c r="B15" s="3"/>
      <c r="C15" s="3"/>
      <c r="D15" s="8" t="s">
        <v>1143</v>
      </c>
      <c r="E15" s="8"/>
      <c r="F15" s="7" t="s">
        <v>1142</v>
      </c>
      <c r="G15" s="7" t="s">
        <v>1091</v>
      </c>
      <c r="H15" s="7" t="s">
        <v>1090</v>
      </c>
      <c r="I15" s="7" t="s">
        <v>1089</v>
      </c>
      <c r="J15" s="30">
        <v>0</v>
      </c>
      <c r="K15" s="32" t="s">
        <v>1141</v>
      </c>
      <c r="L15" s="30">
        <v>0</v>
      </c>
      <c r="M15" s="39"/>
      <c r="N15" s="30">
        <v>0</v>
      </c>
      <c r="O15" s="38"/>
      <c r="P15" s="30">
        <v>0</v>
      </c>
      <c r="Q15" s="38"/>
      <c r="R15" s="30">
        <v>0</v>
      </c>
      <c r="S15" s="38"/>
      <c r="T15" s="122"/>
      <c r="U15" s="38"/>
      <c r="V15" s="122"/>
      <c r="W15" s="25"/>
      <c r="X15" s="122"/>
      <c r="Y15" s="38"/>
    </row>
    <row r="16" spans="1:25" ht="120" x14ac:dyDescent="0.25">
      <c r="A16" s="3">
        <v>9</v>
      </c>
      <c r="B16" s="3"/>
      <c r="C16" s="3"/>
      <c r="D16" s="8" t="s">
        <v>1140</v>
      </c>
      <c r="E16" s="8"/>
      <c r="F16" s="7" t="s">
        <v>1139</v>
      </c>
      <c r="G16" s="7" t="s">
        <v>1136</v>
      </c>
      <c r="H16" s="7" t="s">
        <v>1131</v>
      </c>
      <c r="I16" s="7" t="s">
        <v>1135</v>
      </c>
      <c r="J16" s="30">
        <v>100</v>
      </c>
      <c r="K16" s="32"/>
      <c r="L16" s="30">
        <v>100</v>
      </c>
      <c r="M16" s="39"/>
      <c r="N16" s="30">
        <v>100</v>
      </c>
      <c r="O16" s="38"/>
      <c r="P16" s="30">
        <v>100</v>
      </c>
      <c r="Q16" s="38"/>
      <c r="R16" s="30">
        <v>100</v>
      </c>
      <c r="S16" s="38"/>
      <c r="T16" s="62"/>
      <c r="U16" s="38"/>
      <c r="V16" s="62"/>
      <c r="W16" s="25"/>
      <c r="X16" s="62"/>
      <c r="Y16" s="38"/>
    </row>
    <row r="17" spans="1:25" ht="120" x14ac:dyDescent="0.25">
      <c r="A17" s="3">
        <v>10</v>
      </c>
      <c r="B17" s="3"/>
      <c r="C17" s="3"/>
      <c r="D17" s="8" t="s">
        <v>1138</v>
      </c>
      <c r="E17" s="8"/>
      <c r="F17" s="7" t="s">
        <v>1137</v>
      </c>
      <c r="G17" s="7" t="s">
        <v>1136</v>
      </c>
      <c r="H17" s="7" t="s">
        <v>1131</v>
      </c>
      <c r="I17" s="7" t="s">
        <v>1135</v>
      </c>
      <c r="J17" s="30">
        <v>100</v>
      </c>
      <c r="K17" s="32"/>
      <c r="L17" s="30">
        <v>100</v>
      </c>
      <c r="M17" s="39"/>
      <c r="N17" s="30">
        <v>100</v>
      </c>
      <c r="O17" s="38"/>
      <c r="P17" s="30">
        <v>100</v>
      </c>
      <c r="Q17" s="38"/>
      <c r="R17" s="30">
        <v>100</v>
      </c>
      <c r="S17" s="38"/>
      <c r="T17" s="62"/>
      <c r="U17" s="38"/>
      <c r="V17" s="62"/>
      <c r="W17" s="25"/>
      <c r="X17" s="62"/>
      <c r="Y17" s="38"/>
    </row>
    <row r="18" spans="1:25" ht="75" x14ac:dyDescent="0.25">
      <c r="A18" s="3">
        <v>11</v>
      </c>
      <c r="B18" s="3"/>
      <c r="C18" s="3"/>
      <c r="D18" s="8" t="s">
        <v>1134</v>
      </c>
      <c r="E18" s="8"/>
      <c r="F18" s="7" t="s">
        <v>1133</v>
      </c>
      <c r="G18" s="7" t="s">
        <v>1132</v>
      </c>
      <c r="H18" s="7" t="s">
        <v>1131</v>
      </c>
      <c r="I18" s="7" t="s">
        <v>1130</v>
      </c>
      <c r="J18" s="30">
        <v>100</v>
      </c>
      <c r="K18" s="32" t="s">
        <v>1129</v>
      </c>
      <c r="L18" s="30">
        <v>100</v>
      </c>
      <c r="M18" s="38"/>
      <c r="N18" s="30">
        <v>100</v>
      </c>
      <c r="O18" s="38"/>
      <c r="P18" s="30">
        <v>100</v>
      </c>
      <c r="Q18" s="38"/>
      <c r="R18" s="30">
        <v>100</v>
      </c>
      <c r="S18" s="38"/>
      <c r="T18" s="62"/>
      <c r="U18" s="38"/>
      <c r="V18" s="62"/>
      <c r="W18" s="25"/>
      <c r="X18" s="62"/>
      <c r="Y18" s="38"/>
    </row>
    <row r="19" spans="1:25" s="16" customFormat="1" ht="87" customHeight="1" x14ac:dyDescent="0.25">
      <c r="A19" s="19"/>
      <c r="B19" s="19"/>
      <c r="C19" s="20" t="s">
        <v>1128</v>
      </c>
      <c r="D19" s="20"/>
      <c r="E19" s="20"/>
      <c r="F19" s="57" t="s">
        <v>1127</v>
      </c>
      <c r="G19" s="57"/>
      <c r="H19" s="57"/>
      <c r="I19" s="57"/>
      <c r="J19" s="61">
        <f>AVERAGE(J20:J24)</f>
        <v>60</v>
      </c>
      <c r="K19" s="19"/>
      <c r="L19" s="61">
        <f>AVERAGE(L20:L24)</f>
        <v>60</v>
      </c>
      <c r="M19" s="19"/>
      <c r="N19" s="61">
        <f>AVERAGE(N20:N24)</f>
        <v>60</v>
      </c>
      <c r="O19" s="19"/>
      <c r="P19" s="61">
        <f>AVERAGE(P20:P24)</f>
        <v>60</v>
      </c>
      <c r="Q19" s="19"/>
      <c r="R19" s="61">
        <f>AVERAGE(R20:R24)</f>
        <v>60</v>
      </c>
      <c r="S19" s="19"/>
      <c r="T19" s="61" t="e">
        <f>AVERAGE(T20:T24)</f>
        <v>#DIV/0!</v>
      </c>
      <c r="U19" s="19"/>
      <c r="V19" s="61" t="e">
        <f>AVERAGE(V20:V24)</f>
        <v>#DIV/0!</v>
      </c>
      <c r="W19" s="17"/>
      <c r="X19" s="61" t="e">
        <f>AVERAGE(X20:X24)</f>
        <v>#DIV/0!</v>
      </c>
      <c r="Y19" s="19"/>
    </row>
    <row r="20" spans="1:25" ht="165" x14ac:dyDescent="0.25">
      <c r="A20" s="3">
        <v>12</v>
      </c>
      <c r="B20" s="3"/>
      <c r="D20" s="8" t="s">
        <v>1126</v>
      </c>
      <c r="E20" s="8"/>
      <c r="F20" s="7" t="s">
        <v>1125</v>
      </c>
      <c r="G20" s="7" t="s">
        <v>228</v>
      </c>
      <c r="H20" s="7" t="s">
        <v>1124</v>
      </c>
      <c r="I20" s="7" t="s">
        <v>60</v>
      </c>
      <c r="J20" s="30">
        <v>50</v>
      </c>
      <c r="K20" s="32" t="s">
        <v>1123</v>
      </c>
      <c r="L20" s="30">
        <v>50</v>
      </c>
      <c r="M20" s="39"/>
      <c r="N20" s="30">
        <v>50</v>
      </c>
      <c r="O20" s="38"/>
      <c r="P20" s="30">
        <v>50</v>
      </c>
      <c r="Q20" s="38"/>
      <c r="R20" s="30">
        <v>50</v>
      </c>
      <c r="S20" s="115"/>
      <c r="T20" s="62"/>
      <c r="U20" s="38"/>
      <c r="V20" s="62"/>
      <c r="W20" s="25"/>
      <c r="X20" s="62"/>
      <c r="Y20" s="38"/>
    </row>
    <row r="21" spans="1:25" ht="243" x14ac:dyDescent="0.25">
      <c r="A21" s="3">
        <v>13</v>
      </c>
      <c r="B21" s="3"/>
      <c r="C21" s="3"/>
      <c r="D21" s="8" t="s">
        <v>1122</v>
      </c>
      <c r="E21" s="8"/>
      <c r="F21" s="7" t="s">
        <v>1121</v>
      </c>
      <c r="G21" s="7" t="s">
        <v>1120</v>
      </c>
      <c r="H21" s="7" t="s">
        <v>1119</v>
      </c>
      <c r="I21" s="7" t="s">
        <v>1113</v>
      </c>
      <c r="J21" s="30">
        <v>100</v>
      </c>
      <c r="K21" s="32" t="s">
        <v>1118</v>
      </c>
      <c r="L21" s="30">
        <v>100</v>
      </c>
      <c r="M21" s="39"/>
      <c r="N21" s="30">
        <v>100</v>
      </c>
      <c r="O21" s="38"/>
      <c r="P21" s="30">
        <v>100</v>
      </c>
      <c r="Q21" s="62"/>
      <c r="R21" s="30">
        <v>100</v>
      </c>
      <c r="S21" s="38"/>
      <c r="T21" s="62"/>
      <c r="U21" s="38"/>
      <c r="V21" s="62"/>
      <c r="W21" s="25"/>
      <c r="X21" s="62"/>
      <c r="Y21" s="38"/>
    </row>
    <row r="22" spans="1:25" ht="225" x14ac:dyDescent="0.25">
      <c r="A22" s="3">
        <v>14</v>
      </c>
      <c r="B22" s="3"/>
      <c r="C22" s="3"/>
      <c r="D22" s="8" t="s">
        <v>1117</v>
      </c>
      <c r="E22" s="8"/>
      <c r="F22" s="7" t="s">
        <v>1116</v>
      </c>
      <c r="G22" s="7" t="s">
        <v>1115</v>
      </c>
      <c r="H22" s="7" t="s">
        <v>1114</v>
      </c>
      <c r="I22" s="7" t="s">
        <v>1113</v>
      </c>
      <c r="J22" s="30">
        <v>50</v>
      </c>
      <c r="K22" s="32" t="s">
        <v>1112</v>
      </c>
      <c r="L22" s="30">
        <v>50</v>
      </c>
      <c r="M22" s="39"/>
      <c r="N22" s="30">
        <v>50</v>
      </c>
      <c r="O22" s="38"/>
      <c r="P22" s="30">
        <v>50</v>
      </c>
      <c r="Q22" s="38"/>
      <c r="R22" s="30">
        <v>50</v>
      </c>
      <c r="S22" s="38"/>
      <c r="T22" s="38"/>
      <c r="U22" s="38"/>
      <c r="V22" s="38"/>
      <c r="W22" s="25"/>
      <c r="X22" s="38"/>
      <c r="Y22" s="38"/>
    </row>
    <row r="23" spans="1:25" ht="288" x14ac:dyDescent="0.25">
      <c r="A23" s="3">
        <v>15</v>
      </c>
      <c r="B23" s="3"/>
      <c r="C23" s="3"/>
      <c r="D23" s="8" t="s">
        <v>1111</v>
      </c>
      <c r="E23" s="8"/>
      <c r="F23" s="7" t="s">
        <v>1110</v>
      </c>
      <c r="G23" s="7" t="s">
        <v>1109</v>
      </c>
      <c r="H23" s="7" t="s">
        <v>1108</v>
      </c>
      <c r="I23" s="7" t="s">
        <v>1107</v>
      </c>
      <c r="J23" s="30">
        <v>50</v>
      </c>
      <c r="K23" s="32" t="s">
        <v>1106</v>
      </c>
      <c r="L23" s="30">
        <v>50</v>
      </c>
      <c r="M23" s="39"/>
      <c r="N23" s="30">
        <v>50</v>
      </c>
      <c r="O23" s="38"/>
      <c r="P23" s="30">
        <v>50</v>
      </c>
      <c r="Q23" s="38"/>
      <c r="R23" s="30">
        <v>50</v>
      </c>
      <c r="S23" s="38"/>
      <c r="T23" s="38"/>
      <c r="U23" s="38"/>
      <c r="V23" s="38"/>
      <c r="W23" s="25"/>
      <c r="X23" s="38"/>
      <c r="Y23" s="38"/>
    </row>
    <row r="24" spans="1:25" ht="135" x14ac:dyDescent="0.25">
      <c r="A24" s="3">
        <v>16</v>
      </c>
      <c r="B24" s="3"/>
      <c r="C24" s="3"/>
      <c r="D24" s="8" t="s">
        <v>1105</v>
      </c>
      <c r="E24" s="8"/>
      <c r="F24" s="7" t="s">
        <v>1104</v>
      </c>
      <c r="G24" s="7" t="s">
        <v>675</v>
      </c>
      <c r="H24" s="7" t="s">
        <v>674</v>
      </c>
      <c r="I24" s="7" t="s">
        <v>673</v>
      </c>
      <c r="J24" s="30">
        <v>50</v>
      </c>
      <c r="K24" s="32" t="s">
        <v>1103</v>
      </c>
      <c r="L24" s="30">
        <v>50</v>
      </c>
      <c r="M24" s="38"/>
      <c r="N24" s="30">
        <v>50</v>
      </c>
      <c r="O24" s="38"/>
      <c r="P24" s="30">
        <v>50</v>
      </c>
      <c r="Q24" s="38"/>
      <c r="R24" s="30">
        <v>50</v>
      </c>
      <c r="S24" s="38"/>
      <c r="T24" s="62"/>
      <c r="U24" s="38"/>
      <c r="V24" s="62"/>
      <c r="W24" s="25"/>
      <c r="X24" s="62"/>
      <c r="Y24" s="38"/>
    </row>
    <row r="25" spans="1:25" s="16" customFormat="1" ht="60" x14ac:dyDescent="0.25">
      <c r="A25" s="19"/>
      <c r="B25" s="19"/>
      <c r="C25" s="20" t="s">
        <v>1102</v>
      </c>
      <c r="D25" s="20"/>
      <c r="E25" s="20"/>
      <c r="F25" s="57" t="s">
        <v>1101</v>
      </c>
      <c r="G25" s="57"/>
      <c r="H25" s="57"/>
      <c r="I25" s="57"/>
      <c r="J25" s="121">
        <f>AVERAGE(J26:J29)</f>
        <v>50</v>
      </c>
      <c r="L25" s="121">
        <f>AVERAGE(L26:L29)</f>
        <v>50</v>
      </c>
      <c r="N25" s="121">
        <f>AVERAGE(N26:N29)</f>
        <v>50</v>
      </c>
      <c r="P25" s="121">
        <f>AVERAGE(P26:P29)</f>
        <v>50</v>
      </c>
      <c r="R25" s="121">
        <f>AVERAGE(R26:R29)</f>
        <v>50</v>
      </c>
      <c r="T25" s="121" t="e">
        <f>AVERAGE(T26:T29)</f>
        <v>#DIV/0!</v>
      </c>
      <c r="V25" s="121" t="e">
        <f>AVERAGE(V26:V29)</f>
        <v>#DIV/0!</v>
      </c>
      <c r="W25" s="17"/>
      <c r="X25" s="121" t="e">
        <f>AVERAGE(X26:X29)</f>
        <v>#DIV/0!</v>
      </c>
    </row>
    <row r="26" spans="1:25" ht="99" x14ac:dyDescent="0.25">
      <c r="A26" s="3">
        <v>17</v>
      </c>
      <c r="B26" s="3"/>
      <c r="C26" s="3"/>
      <c r="D26" s="8" t="s">
        <v>1100</v>
      </c>
      <c r="E26" s="8"/>
      <c r="F26" s="7" t="s">
        <v>1099</v>
      </c>
      <c r="G26" s="7" t="s">
        <v>530</v>
      </c>
      <c r="H26" s="7" t="s">
        <v>1098</v>
      </c>
      <c r="I26" s="7" t="s">
        <v>1097</v>
      </c>
      <c r="J26" s="30">
        <v>100</v>
      </c>
      <c r="K26" s="32" t="s">
        <v>1096</v>
      </c>
      <c r="L26" s="30">
        <v>100</v>
      </c>
      <c r="M26" s="39"/>
      <c r="N26" s="30">
        <v>100</v>
      </c>
      <c r="O26" s="38"/>
      <c r="P26" s="30">
        <v>100</v>
      </c>
      <c r="Q26" s="38"/>
      <c r="R26" s="30">
        <v>100</v>
      </c>
      <c r="S26" s="38"/>
      <c r="T26" s="62"/>
      <c r="U26" s="38"/>
      <c r="V26" s="62"/>
      <c r="W26" s="25"/>
      <c r="X26" s="62"/>
      <c r="Y26" s="38"/>
    </row>
    <row r="27" spans="1:25" ht="180" x14ac:dyDescent="0.25">
      <c r="A27" s="3">
        <v>18</v>
      </c>
      <c r="B27" s="3"/>
      <c r="C27" s="3"/>
      <c r="D27" s="8" t="s">
        <v>1095</v>
      </c>
      <c r="E27" s="8"/>
      <c r="F27" s="7" t="s">
        <v>1094</v>
      </c>
      <c r="G27" s="7" t="s">
        <v>1091</v>
      </c>
      <c r="H27" s="7" t="s">
        <v>1090</v>
      </c>
      <c r="I27" s="7" t="s">
        <v>1089</v>
      </c>
      <c r="J27" s="30">
        <v>0</v>
      </c>
      <c r="K27" s="32" t="s">
        <v>1093</v>
      </c>
      <c r="L27" s="30">
        <v>0</v>
      </c>
      <c r="M27" s="39"/>
      <c r="N27" s="30">
        <v>0</v>
      </c>
      <c r="O27" s="38"/>
      <c r="P27" s="30">
        <v>0</v>
      </c>
      <c r="Q27" s="38"/>
      <c r="R27" s="30">
        <v>0</v>
      </c>
      <c r="S27" s="38"/>
      <c r="T27" s="62"/>
      <c r="U27" s="38"/>
      <c r="V27" s="62"/>
      <c r="W27" s="25"/>
      <c r="X27" s="62"/>
      <c r="Y27" s="38"/>
    </row>
    <row r="28" spans="1:25" ht="150" x14ac:dyDescent="0.25">
      <c r="A28" s="3">
        <v>19</v>
      </c>
      <c r="B28" s="3"/>
      <c r="C28" s="3"/>
      <c r="D28" s="8" t="s">
        <v>532</v>
      </c>
      <c r="E28" s="8"/>
      <c r="F28" s="7" t="s">
        <v>1092</v>
      </c>
      <c r="G28" s="7" t="s">
        <v>1091</v>
      </c>
      <c r="H28" s="7" t="s">
        <v>1090</v>
      </c>
      <c r="I28" s="7" t="s">
        <v>1089</v>
      </c>
      <c r="J28" s="30">
        <v>0</v>
      </c>
      <c r="K28" s="32" t="s">
        <v>1088</v>
      </c>
      <c r="L28" s="30">
        <v>0</v>
      </c>
      <c r="M28" s="39"/>
      <c r="N28" s="30">
        <v>0</v>
      </c>
      <c r="O28" s="38"/>
      <c r="P28" s="30">
        <v>0</v>
      </c>
      <c r="Q28" s="38"/>
      <c r="R28" s="30">
        <v>0</v>
      </c>
      <c r="S28" s="38"/>
      <c r="T28" s="62"/>
      <c r="U28" s="38"/>
      <c r="V28" s="62"/>
      <c r="W28" s="25"/>
      <c r="X28" s="62"/>
      <c r="Y28" s="38"/>
    </row>
    <row r="29" spans="1:25" ht="117" x14ac:dyDescent="0.25">
      <c r="A29" s="3">
        <v>20</v>
      </c>
      <c r="B29" s="3"/>
      <c r="C29" s="3"/>
      <c r="D29" s="8" t="s">
        <v>1087</v>
      </c>
      <c r="E29" s="8"/>
      <c r="F29" s="7" t="s">
        <v>1086</v>
      </c>
      <c r="G29" s="7" t="s">
        <v>1085</v>
      </c>
      <c r="H29" s="7" t="s">
        <v>1084</v>
      </c>
      <c r="I29" s="7" t="s">
        <v>1083</v>
      </c>
      <c r="J29" s="30">
        <v>100</v>
      </c>
      <c r="K29" s="32" t="s">
        <v>1082</v>
      </c>
      <c r="L29" s="30">
        <v>100</v>
      </c>
      <c r="M29" s="39"/>
      <c r="N29" s="30">
        <v>100</v>
      </c>
      <c r="O29" s="38"/>
      <c r="P29" s="30">
        <v>100</v>
      </c>
      <c r="Q29" s="38"/>
      <c r="R29" s="30">
        <v>100</v>
      </c>
      <c r="S29" s="38"/>
      <c r="T29" s="62"/>
      <c r="U29" s="38"/>
      <c r="V29" s="62"/>
      <c r="W29" s="25"/>
      <c r="X29" s="62"/>
      <c r="Y29" s="38"/>
    </row>
    <row r="30" spans="1:25" s="16" customFormat="1" ht="108.75" customHeight="1" x14ac:dyDescent="0.25">
      <c r="A30" s="19"/>
      <c r="B30" s="20" t="s">
        <v>1081</v>
      </c>
      <c r="C30" s="19"/>
      <c r="D30" s="19"/>
      <c r="E30" s="19"/>
      <c r="F30" s="19" t="s">
        <v>1080</v>
      </c>
      <c r="G30" s="19"/>
      <c r="H30" s="19"/>
      <c r="I30" s="19"/>
      <c r="J30" s="61">
        <f>AVERAGE(J31,J41,J60,J66)</f>
        <v>66.726190476190467</v>
      </c>
      <c r="K30" s="19"/>
      <c r="L30" s="61">
        <f>AVERAGE(L31,L41,L60,L66)</f>
        <v>70.297619047619051</v>
      </c>
      <c r="M30" s="19"/>
      <c r="N30" s="61">
        <f>AVERAGE(N31,N41,N60,N66)</f>
        <v>70.297619047619051</v>
      </c>
      <c r="O30" s="19"/>
      <c r="P30" s="61">
        <f>AVERAGE(P31,P41,P60,P66)</f>
        <v>70.297619047619051</v>
      </c>
      <c r="Q30" s="19"/>
      <c r="R30" s="61">
        <f>AVERAGE(R31,R41,R60,R66)</f>
        <v>70.297619047619051</v>
      </c>
      <c r="S30" s="19"/>
      <c r="T30" s="61" t="e">
        <f>AVERAGE(T31,T41,T60,T66)</f>
        <v>#DIV/0!</v>
      </c>
      <c r="U30" s="19"/>
      <c r="V30" s="61" t="e">
        <f>AVERAGE(V31,V41,V60,V66)</f>
        <v>#DIV/0!</v>
      </c>
      <c r="W30" s="17"/>
      <c r="X30" s="61" t="e">
        <f>AVERAGE(X31,X41,X60,X66)</f>
        <v>#DIV/0!</v>
      </c>
      <c r="Y30" s="19"/>
    </row>
    <row r="31" spans="1:25" s="16" customFormat="1" ht="97.5" customHeight="1" x14ac:dyDescent="0.25">
      <c r="A31" s="19"/>
      <c r="B31" s="19"/>
      <c r="C31" s="20" t="s">
        <v>1079</v>
      </c>
      <c r="D31" s="19"/>
      <c r="E31" s="19"/>
      <c r="F31" s="19" t="s">
        <v>1078</v>
      </c>
      <c r="G31" s="19"/>
      <c r="H31" s="19"/>
      <c r="I31" s="19"/>
      <c r="J31" s="61">
        <f>AVERAGE(J32:J35,J38:J40)</f>
        <v>53.571428571428569</v>
      </c>
      <c r="K31" s="19"/>
      <c r="L31" s="61">
        <f>AVERAGE(L32:L35,L38:L40)</f>
        <v>67.857142857142861</v>
      </c>
      <c r="M31" s="19"/>
      <c r="N31" s="61">
        <f>AVERAGE(N32:N35,N38:N40)</f>
        <v>67.857142857142861</v>
      </c>
      <c r="O31" s="19"/>
      <c r="P31" s="61">
        <f>AVERAGE(P32:P35,P38:P40)</f>
        <v>67.857142857142861</v>
      </c>
      <c r="Q31" s="19"/>
      <c r="R31" s="61">
        <f>AVERAGE(R32:R35,R38:R40)</f>
        <v>67.857142857142861</v>
      </c>
      <c r="S31" s="19"/>
      <c r="T31" s="61" t="e">
        <f>AVERAGE(T32:T35,T38:T40)</f>
        <v>#DIV/0!</v>
      </c>
      <c r="U31" s="19"/>
      <c r="V31" s="61" t="e">
        <f>AVERAGE(V32:V35,V38:V40)</f>
        <v>#DIV/0!</v>
      </c>
      <c r="W31" s="17"/>
      <c r="X31" s="61" t="e">
        <f>AVERAGE(X32:X35,X38:X40)</f>
        <v>#DIV/0!</v>
      </c>
      <c r="Y31" s="19"/>
    </row>
    <row r="32" spans="1:25" ht="117.75" customHeight="1" x14ac:dyDescent="0.25">
      <c r="A32" s="3">
        <v>21</v>
      </c>
      <c r="B32" s="3"/>
      <c r="C32" s="3"/>
      <c r="D32" s="8" t="s">
        <v>522</v>
      </c>
      <c r="E32" s="8"/>
      <c r="F32" s="7" t="s">
        <v>1077</v>
      </c>
      <c r="G32" s="7" t="s">
        <v>1076</v>
      </c>
      <c r="H32" s="7" t="s">
        <v>1075</v>
      </c>
      <c r="I32" s="7" t="s">
        <v>1074</v>
      </c>
      <c r="J32" s="30">
        <v>0</v>
      </c>
      <c r="K32" s="32" t="s">
        <v>1073</v>
      </c>
      <c r="L32" s="30">
        <v>0</v>
      </c>
      <c r="M32" s="39"/>
      <c r="N32" s="30">
        <v>0</v>
      </c>
      <c r="O32" s="38"/>
      <c r="P32" s="30">
        <v>0</v>
      </c>
      <c r="Q32" s="7"/>
      <c r="R32" s="30">
        <v>0</v>
      </c>
      <c r="S32" s="38"/>
      <c r="T32" s="62"/>
      <c r="U32" s="38"/>
      <c r="V32" s="62"/>
      <c r="W32" s="4"/>
      <c r="X32" s="62"/>
      <c r="Y32" s="3"/>
    </row>
    <row r="33" spans="1:25" ht="45" x14ac:dyDescent="0.25">
      <c r="A33" s="3">
        <v>22</v>
      </c>
      <c r="B33" s="3"/>
      <c r="C33" s="3"/>
      <c r="D33" s="8" t="s">
        <v>1072</v>
      </c>
      <c r="E33" s="8"/>
      <c r="F33" s="7" t="s">
        <v>1071</v>
      </c>
      <c r="G33" s="7" t="s">
        <v>1070</v>
      </c>
      <c r="H33" s="7" t="s">
        <v>1069</v>
      </c>
      <c r="I33" s="7" t="s">
        <v>1068</v>
      </c>
      <c r="J33" s="30">
        <v>100</v>
      </c>
      <c r="K33" s="32"/>
      <c r="L33" s="30">
        <v>100</v>
      </c>
      <c r="M33" s="39"/>
      <c r="N33" s="30">
        <v>100</v>
      </c>
      <c r="O33" s="38"/>
      <c r="P33" s="30">
        <v>100</v>
      </c>
      <c r="Q33" s="38"/>
      <c r="R33" s="30">
        <v>100</v>
      </c>
      <c r="S33" s="38"/>
      <c r="T33" s="62"/>
      <c r="U33" s="38"/>
      <c r="V33" s="62"/>
      <c r="W33" s="25"/>
      <c r="X33" s="62"/>
      <c r="Y33" s="38"/>
    </row>
    <row r="34" spans="1:25" ht="90" x14ac:dyDescent="0.25">
      <c r="A34" s="3">
        <v>23</v>
      </c>
      <c r="B34" s="3"/>
      <c r="C34" s="3"/>
      <c r="D34" s="8" t="s">
        <v>516</v>
      </c>
      <c r="E34" s="8"/>
      <c r="F34" s="7" t="s">
        <v>1067</v>
      </c>
      <c r="G34" s="7" t="s">
        <v>1066</v>
      </c>
      <c r="H34" s="7" t="s">
        <v>1065</v>
      </c>
      <c r="I34" s="7" t="s">
        <v>1064</v>
      </c>
      <c r="J34" s="30">
        <v>50</v>
      </c>
      <c r="K34" s="32" t="s">
        <v>1063</v>
      </c>
      <c r="L34" s="30">
        <v>50</v>
      </c>
      <c r="M34" s="39"/>
      <c r="N34" s="30">
        <v>50</v>
      </c>
      <c r="O34" s="38"/>
      <c r="P34" s="30">
        <v>50</v>
      </c>
      <c r="Q34" s="38"/>
      <c r="R34" s="30">
        <v>50</v>
      </c>
      <c r="S34" s="117"/>
      <c r="T34" s="62"/>
      <c r="U34" s="117"/>
      <c r="V34" s="62"/>
      <c r="W34" s="25"/>
      <c r="X34" s="62"/>
      <c r="Y34" s="38"/>
    </row>
    <row r="35" spans="1:25" s="9" customFormat="1" ht="51.75" x14ac:dyDescent="0.25">
      <c r="A35" s="15">
        <v>24</v>
      </c>
      <c r="B35" s="15"/>
      <c r="C35" s="15"/>
      <c r="D35" s="72" t="s">
        <v>1062</v>
      </c>
      <c r="E35" s="72"/>
      <c r="F35" s="12" t="s">
        <v>1062</v>
      </c>
      <c r="G35" s="12"/>
      <c r="H35" s="12"/>
      <c r="I35" s="12"/>
      <c r="J35" s="64">
        <f>AVERAGE(J36:J37)</f>
        <v>75</v>
      </c>
      <c r="K35" s="12"/>
      <c r="L35" s="64">
        <f>AVERAGE(L36:L37)</f>
        <v>75</v>
      </c>
      <c r="M35" s="65"/>
      <c r="N35" s="64">
        <f>AVERAGE(N36:N37)</f>
        <v>75</v>
      </c>
      <c r="O35" s="63"/>
      <c r="P35" s="64">
        <f>AVERAGE(P36:P37)</f>
        <v>75</v>
      </c>
      <c r="Q35" s="63"/>
      <c r="R35" s="64">
        <f>AVERAGE(R36:R37)</f>
        <v>75</v>
      </c>
      <c r="S35" s="106"/>
      <c r="T35" s="64" t="e">
        <f>AVERAGE(T36:T37)</f>
        <v>#DIV/0!</v>
      </c>
      <c r="U35" s="106"/>
      <c r="V35" s="64" t="e">
        <f>AVERAGE(V36:V37)</f>
        <v>#DIV/0!</v>
      </c>
      <c r="W35" s="10"/>
      <c r="X35" s="64" t="e">
        <f>AVERAGE(X36:X37)</f>
        <v>#DIV/0!</v>
      </c>
      <c r="Y35" s="63"/>
    </row>
    <row r="36" spans="1:25" ht="171" x14ac:dyDescent="0.25">
      <c r="A36" s="3" t="s">
        <v>1061</v>
      </c>
      <c r="B36" s="3"/>
      <c r="C36" s="3"/>
      <c r="D36" s="8"/>
      <c r="E36" s="8" t="s">
        <v>1060</v>
      </c>
      <c r="F36" s="7" t="s">
        <v>1059</v>
      </c>
      <c r="G36" s="7" t="s">
        <v>1058</v>
      </c>
      <c r="H36" s="7" t="s">
        <v>1057</v>
      </c>
      <c r="I36" s="7" t="s">
        <v>1056</v>
      </c>
      <c r="J36" s="29">
        <v>50</v>
      </c>
      <c r="K36" s="34" t="s">
        <v>1055</v>
      </c>
      <c r="L36" s="29">
        <v>50</v>
      </c>
      <c r="M36" s="39"/>
      <c r="N36" s="29">
        <v>50</v>
      </c>
      <c r="O36" s="38"/>
      <c r="P36" s="29">
        <v>50</v>
      </c>
      <c r="Q36" s="38"/>
      <c r="R36" s="29">
        <v>50</v>
      </c>
      <c r="S36" s="7"/>
      <c r="T36" s="38"/>
      <c r="U36" s="38"/>
      <c r="V36" s="38"/>
      <c r="W36" s="25"/>
      <c r="X36" s="38"/>
      <c r="Y36" s="38"/>
    </row>
    <row r="37" spans="1:25" ht="72" x14ac:dyDescent="0.25">
      <c r="A37" s="3" t="s">
        <v>1054</v>
      </c>
      <c r="B37" s="3"/>
      <c r="C37" s="3"/>
      <c r="D37" s="8"/>
      <c r="E37" s="8" t="s">
        <v>1053</v>
      </c>
      <c r="F37" s="7" t="s">
        <v>1052</v>
      </c>
      <c r="G37" s="7" t="s">
        <v>1051</v>
      </c>
      <c r="H37" s="7" t="s">
        <v>1050</v>
      </c>
      <c r="I37" s="7" t="s">
        <v>1049</v>
      </c>
      <c r="J37" s="29">
        <v>100</v>
      </c>
      <c r="K37" s="34" t="s">
        <v>1048</v>
      </c>
      <c r="L37" s="29">
        <v>100</v>
      </c>
      <c r="M37" s="39"/>
      <c r="N37" s="29">
        <v>100</v>
      </c>
      <c r="O37" s="38"/>
      <c r="P37" s="29">
        <v>100</v>
      </c>
      <c r="Q37" s="38"/>
      <c r="R37" s="29">
        <v>100</v>
      </c>
      <c r="S37" s="38"/>
      <c r="T37" s="38"/>
      <c r="U37" s="38"/>
      <c r="V37" s="38"/>
      <c r="W37" s="25"/>
      <c r="X37" s="38"/>
      <c r="Y37" s="38"/>
    </row>
    <row r="38" spans="1:25" ht="261" x14ac:dyDescent="0.25">
      <c r="A38" s="3">
        <v>25</v>
      </c>
      <c r="B38" s="3"/>
      <c r="C38" s="3"/>
      <c r="D38" s="8" t="s">
        <v>1047</v>
      </c>
      <c r="E38" s="8"/>
      <c r="F38" s="7" t="s">
        <v>1046</v>
      </c>
      <c r="G38" s="7" t="s">
        <v>223</v>
      </c>
      <c r="H38" s="7" t="s">
        <v>1045</v>
      </c>
      <c r="I38" s="7" t="s">
        <v>1044</v>
      </c>
      <c r="J38" s="120">
        <v>100</v>
      </c>
      <c r="K38" s="34" t="s">
        <v>1043</v>
      </c>
      <c r="L38" s="120">
        <v>100</v>
      </c>
      <c r="M38" s="39"/>
      <c r="N38" s="120">
        <v>100</v>
      </c>
      <c r="O38" s="38"/>
      <c r="P38" s="120">
        <v>100</v>
      </c>
      <c r="Q38" s="38"/>
      <c r="R38" s="120">
        <v>100</v>
      </c>
      <c r="S38" s="38"/>
      <c r="T38" s="119"/>
      <c r="U38" s="38"/>
      <c r="V38" s="119"/>
      <c r="W38" s="25"/>
      <c r="X38" s="119"/>
      <c r="Y38" s="38"/>
    </row>
    <row r="39" spans="1:25" ht="306" x14ac:dyDescent="0.25">
      <c r="A39" s="3">
        <v>26</v>
      </c>
      <c r="B39" s="3"/>
      <c r="C39" s="3"/>
      <c r="D39" s="8" t="s">
        <v>1042</v>
      </c>
      <c r="E39" s="8"/>
      <c r="F39" s="7" t="s">
        <v>1041</v>
      </c>
      <c r="G39" s="7" t="s">
        <v>1040</v>
      </c>
      <c r="H39" s="7" t="s">
        <v>1034</v>
      </c>
      <c r="I39" s="7" t="s">
        <v>1033</v>
      </c>
      <c r="J39" s="30">
        <v>0</v>
      </c>
      <c r="K39" s="32" t="s">
        <v>1039</v>
      </c>
      <c r="L39" s="30">
        <v>50</v>
      </c>
      <c r="M39" s="32" t="s">
        <v>1038</v>
      </c>
      <c r="N39" s="30">
        <v>50</v>
      </c>
      <c r="O39" s="38"/>
      <c r="P39" s="30">
        <v>50</v>
      </c>
      <c r="Q39" s="38"/>
      <c r="R39" s="30">
        <v>50</v>
      </c>
      <c r="S39" s="38"/>
      <c r="T39" s="62"/>
      <c r="U39" s="38"/>
      <c r="V39" s="38"/>
      <c r="W39" s="25"/>
      <c r="X39" s="38"/>
      <c r="Y39" s="38"/>
    </row>
    <row r="40" spans="1:25" ht="306" x14ac:dyDescent="0.25">
      <c r="A40" s="3">
        <v>27</v>
      </c>
      <c r="B40" s="3"/>
      <c r="C40" s="3"/>
      <c r="D40" s="8" t="s">
        <v>1037</v>
      </c>
      <c r="E40" s="8"/>
      <c r="F40" s="7" t="s">
        <v>1036</v>
      </c>
      <c r="G40" s="7" t="s">
        <v>1035</v>
      </c>
      <c r="H40" s="7" t="s">
        <v>1034</v>
      </c>
      <c r="I40" s="7" t="s">
        <v>1033</v>
      </c>
      <c r="J40" s="76">
        <v>50</v>
      </c>
      <c r="K40" s="32" t="s">
        <v>1032</v>
      </c>
      <c r="L40" s="76">
        <v>100</v>
      </c>
      <c r="M40" s="113" t="s">
        <v>1031</v>
      </c>
      <c r="N40" s="76">
        <v>100</v>
      </c>
      <c r="O40" s="38"/>
      <c r="P40" s="76">
        <v>100</v>
      </c>
      <c r="Q40" s="38"/>
      <c r="R40" s="76">
        <v>100</v>
      </c>
      <c r="S40" s="38"/>
      <c r="T40" s="62"/>
      <c r="U40" s="38"/>
      <c r="V40" s="38"/>
      <c r="W40" s="25"/>
      <c r="X40" s="38"/>
      <c r="Y40" s="38"/>
    </row>
    <row r="41" spans="1:25" s="16" customFormat="1" ht="148.5" customHeight="1" x14ac:dyDescent="0.25">
      <c r="A41" s="19"/>
      <c r="B41" s="19"/>
      <c r="C41" s="20" t="s">
        <v>1030</v>
      </c>
      <c r="D41" s="19"/>
      <c r="E41" s="19"/>
      <c r="F41" s="19" t="s">
        <v>1029</v>
      </c>
      <c r="G41" s="19"/>
      <c r="H41" s="19"/>
      <c r="I41" s="19"/>
      <c r="J41" s="55">
        <f>AVERAGE(J42,J49,J57:J59)</f>
        <v>70</v>
      </c>
      <c r="K41" s="54"/>
      <c r="L41" s="55">
        <f>AVERAGE(L42,L49,L57:L59)</f>
        <v>70</v>
      </c>
      <c r="M41" s="56"/>
      <c r="N41" s="55">
        <f>AVERAGE(N42,N49,N57:N59)</f>
        <v>70</v>
      </c>
      <c r="O41" s="54"/>
      <c r="P41" s="55">
        <f>AVERAGE(P42,P49,P57:P59)</f>
        <v>70</v>
      </c>
      <c r="Q41" s="54"/>
      <c r="R41" s="55">
        <f>AVERAGE(R42,R49,R57:R59)</f>
        <v>70</v>
      </c>
      <c r="S41" s="54"/>
      <c r="T41" s="55" t="e">
        <f>AVERAGE(T42,T49,T57:T59)</f>
        <v>#DIV/0!</v>
      </c>
      <c r="U41" s="54"/>
      <c r="V41" s="55" t="e">
        <f>AVERAGE(V42,V49,V57:V59)</f>
        <v>#DIV/0!</v>
      </c>
      <c r="W41" s="17"/>
      <c r="X41" s="55" t="e">
        <f>AVERAGE(X42,X49,X57:X59)</f>
        <v>#DIV/0!</v>
      </c>
      <c r="Y41" s="54"/>
    </row>
    <row r="42" spans="1:25" s="9" customFormat="1" ht="148.5" customHeight="1" x14ac:dyDescent="0.3">
      <c r="A42" s="15">
        <v>28</v>
      </c>
      <c r="B42" s="15"/>
      <c r="C42" s="14"/>
      <c r="D42" s="118" t="s">
        <v>1028</v>
      </c>
      <c r="E42" s="118"/>
      <c r="F42" s="15" t="s">
        <v>1028</v>
      </c>
      <c r="G42" s="15"/>
      <c r="H42" s="15"/>
      <c r="I42" s="15"/>
      <c r="J42" s="64">
        <f>AVERAGE(J43:J48)</f>
        <v>100</v>
      </c>
      <c r="K42" s="63"/>
      <c r="L42" s="64">
        <f>AVERAGE(L43:L48)</f>
        <v>100</v>
      </c>
      <c r="M42" s="65"/>
      <c r="N42" s="64">
        <f>AVERAGE(N43:N48)</f>
        <v>100</v>
      </c>
      <c r="O42" s="63"/>
      <c r="P42" s="64">
        <f>AVERAGE(P43:P48)</f>
        <v>100</v>
      </c>
      <c r="Q42" s="63"/>
      <c r="R42" s="64">
        <f>AVERAGE(R43:R48)</f>
        <v>100</v>
      </c>
      <c r="S42" s="63"/>
      <c r="T42" s="64" t="e">
        <f>AVERAGE(T43:T48)</f>
        <v>#DIV/0!</v>
      </c>
      <c r="U42" s="63"/>
      <c r="V42" s="64" t="e">
        <f>AVERAGE(V43:V48)</f>
        <v>#DIV/0!</v>
      </c>
      <c r="W42" s="10"/>
      <c r="X42" s="64" t="e">
        <f>AVERAGE(X43:X48)</f>
        <v>#DIV/0!</v>
      </c>
      <c r="Y42" s="63"/>
    </row>
    <row r="43" spans="1:25" ht="144" x14ac:dyDescent="0.25">
      <c r="A43" s="3" t="s">
        <v>1027</v>
      </c>
      <c r="B43" s="3"/>
      <c r="C43" s="3"/>
      <c r="D43" s="3"/>
      <c r="E43" s="8" t="s">
        <v>1026</v>
      </c>
      <c r="F43" s="7" t="s">
        <v>1025</v>
      </c>
      <c r="G43" s="7" t="s">
        <v>611</v>
      </c>
      <c r="H43" s="7" t="s">
        <v>623</v>
      </c>
      <c r="I43" s="7" t="s">
        <v>622</v>
      </c>
      <c r="J43" s="114">
        <v>100</v>
      </c>
      <c r="K43" s="34" t="s">
        <v>1005</v>
      </c>
      <c r="L43" s="114">
        <v>100</v>
      </c>
      <c r="M43" s="39"/>
      <c r="N43" s="114">
        <v>100</v>
      </c>
      <c r="O43" s="38"/>
      <c r="P43" s="114">
        <v>100</v>
      </c>
      <c r="Q43" s="38"/>
      <c r="R43" s="114">
        <v>100</v>
      </c>
      <c r="S43" s="38"/>
      <c r="T43" s="117"/>
      <c r="U43" s="38"/>
      <c r="V43" s="117"/>
      <c r="W43" s="25"/>
      <c r="X43" s="117"/>
      <c r="Y43" s="38"/>
    </row>
    <row r="44" spans="1:25" ht="99" x14ac:dyDescent="0.25">
      <c r="A44" s="3" t="s">
        <v>1024</v>
      </c>
      <c r="B44" s="3"/>
      <c r="C44" s="3"/>
      <c r="D44" s="3"/>
      <c r="E44" s="8" t="s">
        <v>1023</v>
      </c>
      <c r="F44" s="7" t="s">
        <v>1022</v>
      </c>
      <c r="G44" s="7" t="s">
        <v>1021</v>
      </c>
      <c r="H44" s="7" t="s">
        <v>610</v>
      </c>
      <c r="I44" s="7" t="s">
        <v>452</v>
      </c>
      <c r="J44" s="114">
        <v>100</v>
      </c>
      <c r="K44" s="34" t="s">
        <v>1020</v>
      </c>
      <c r="L44" s="114">
        <v>100</v>
      </c>
      <c r="M44" s="39"/>
      <c r="N44" s="114">
        <v>100</v>
      </c>
      <c r="O44" s="38"/>
      <c r="P44" s="114">
        <v>100</v>
      </c>
      <c r="Q44" s="7"/>
      <c r="R44" s="114">
        <v>100</v>
      </c>
      <c r="S44" s="38"/>
      <c r="T44" s="117"/>
      <c r="U44" s="38"/>
      <c r="V44" s="117"/>
      <c r="W44" s="25"/>
      <c r="X44" s="117"/>
      <c r="Y44" s="38"/>
    </row>
    <row r="45" spans="1:25" ht="105" x14ac:dyDescent="0.25">
      <c r="A45" s="3" t="s">
        <v>1019</v>
      </c>
      <c r="B45" s="3"/>
      <c r="C45" s="3"/>
      <c r="D45" s="3"/>
      <c r="E45" s="8" t="s">
        <v>1018</v>
      </c>
      <c r="F45" s="7" t="s">
        <v>1017</v>
      </c>
      <c r="G45" s="7" t="s">
        <v>447</v>
      </c>
      <c r="H45" s="7" t="s">
        <v>446</v>
      </c>
      <c r="I45" s="7" t="s">
        <v>214</v>
      </c>
      <c r="J45" s="114"/>
      <c r="K45" s="38"/>
      <c r="L45" s="114"/>
      <c r="M45" s="39"/>
      <c r="N45" s="114"/>
      <c r="O45" s="38"/>
      <c r="P45" s="114"/>
      <c r="Q45" s="38"/>
      <c r="R45" s="117"/>
      <c r="S45" s="38"/>
      <c r="T45" s="117"/>
      <c r="U45" s="38"/>
      <c r="V45" s="117"/>
      <c r="W45" s="25"/>
      <c r="X45" s="117"/>
      <c r="Y45" s="38"/>
    </row>
    <row r="46" spans="1:25" ht="75" x14ac:dyDescent="0.25">
      <c r="A46" s="3" t="s">
        <v>1016</v>
      </c>
      <c r="B46" s="3"/>
      <c r="C46" s="3"/>
      <c r="D46" s="3"/>
      <c r="E46" s="8" t="s">
        <v>1015</v>
      </c>
      <c r="F46" s="7" t="s">
        <v>442</v>
      </c>
      <c r="G46" s="7" t="s">
        <v>441</v>
      </c>
      <c r="H46" s="7" t="s">
        <v>440</v>
      </c>
      <c r="I46" s="7" t="s">
        <v>439</v>
      </c>
      <c r="J46" s="114"/>
      <c r="K46" s="38"/>
      <c r="L46" s="114"/>
      <c r="M46" s="39"/>
      <c r="N46" s="114"/>
      <c r="O46" s="38"/>
      <c r="P46" s="114"/>
      <c r="Q46" s="38"/>
      <c r="R46" s="117"/>
      <c r="S46" s="38"/>
      <c r="T46" s="117"/>
      <c r="U46" s="38"/>
      <c r="V46" s="117"/>
      <c r="W46" s="4"/>
      <c r="X46" s="117"/>
      <c r="Y46" s="38"/>
    </row>
    <row r="47" spans="1:25" ht="90" x14ac:dyDescent="0.25">
      <c r="A47" s="3" t="s">
        <v>1014</v>
      </c>
      <c r="B47" s="3"/>
      <c r="C47" s="3"/>
      <c r="D47" s="3"/>
      <c r="E47" s="8" t="s">
        <v>1013</v>
      </c>
      <c r="F47" s="7" t="s">
        <v>1012</v>
      </c>
      <c r="G47" s="7" t="s">
        <v>228</v>
      </c>
      <c r="H47" s="7" t="s">
        <v>264</v>
      </c>
      <c r="I47" s="7" t="s">
        <v>434</v>
      </c>
      <c r="J47" s="114"/>
      <c r="K47" s="38"/>
      <c r="L47" s="117"/>
      <c r="M47" s="39"/>
      <c r="N47" s="117"/>
      <c r="O47" s="38"/>
      <c r="P47" s="117"/>
      <c r="Q47" s="38"/>
      <c r="R47" s="117"/>
      <c r="S47" s="38"/>
      <c r="T47" s="117"/>
      <c r="U47" s="38"/>
      <c r="V47" s="117"/>
      <c r="W47" s="25"/>
      <c r="X47" s="117"/>
      <c r="Y47" s="38"/>
    </row>
    <row r="48" spans="1:25" ht="45" x14ac:dyDescent="0.25">
      <c r="A48" s="3" t="s">
        <v>1011</v>
      </c>
      <c r="B48" s="3"/>
      <c r="C48" s="3"/>
      <c r="D48" s="3"/>
      <c r="E48" s="8" t="s">
        <v>1010</v>
      </c>
      <c r="F48" s="7" t="s">
        <v>430</v>
      </c>
      <c r="G48" s="7" t="s">
        <v>429</v>
      </c>
      <c r="H48" s="7" t="s">
        <v>428</v>
      </c>
      <c r="I48" s="7" t="s">
        <v>427</v>
      </c>
      <c r="J48" s="114"/>
      <c r="K48" s="38"/>
      <c r="L48" s="117"/>
      <c r="M48" s="39"/>
      <c r="N48" s="117"/>
      <c r="O48" s="38"/>
      <c r="P48" s="117"/>
      <c r="Q48" s="38"/>
      <c r="R48" s="117"/>
      <c r="S48" s="38"/>
      <c r="T48" s="117"/>
      <c r="U48" s="38"/>
      <c r="V48" s="117"/>
      <c r="W48" s="25"/>
      <c r="X48" s="117"/>
      <c r="Y48" s="38"/>
    </row>
    <row r="49" spans="1:25" s="9" customFormat="1" ht="69" x14ac:dyDescent="0.25">
      <c r="A49" s="15"/>
      <c r="B49" s="15"/>
      <c r="C49" s="15"/>
      <c r="D49" s="72" t="s">
        <v>1009</v>
      </c>
      <c r="E49" s="72"/>
      <c r="F49" s="12" t="s">
        <v>1009</v>
      </c>
      <c r="G49" s="12"/>
      <c r="H49" s="12"/>
      <c r="I49" s="12"/>
      <c r="J49" s="116">
        <f>AVERAGE(J50:J56)</f>
        <v>100</v>
      </c>
      <c r="K49" s="63"/>
      <c r="L49" s="116">
        <f>AVERAGE(L50:L56)</f>
        <v>100</v>
      </c>
      <c r="M49" s="65"/>
      <c r="N49" s="116">
        <f>AVERAGE(N50:N56)</f>
        <v>100</v>
      </c>
      <c r="O49" s="63"/>
      <c r="P49" s="116">
        <f>AVERAGE(P50:P56)</f>
        <v>100</v>
      </c>
      <c r="Q49" s="63"/>
      <c r="R49" s="116">
        <f>AVERAGE(R50:R56)</f>
        <v>100</v>
      </c>
      <c r="S49" s="63"/>
      <c r="T49" s="116" t="e">
        <f>AVERAGE(T50:T56)</f>
        <v>#DIV/0!</v>
      </c>
      <c r="U49" s="63"/>
      <c r="V49" s="116" t="e">
        <f>AVERAGE(V50:V56)</f>
        <v>#DIV/0!</v>
      </c>
      <c r="W49" s="10"/>
      <c r="X49" s="116" t="e">
        <f>AVERAGE(X50:X56)</f>
        <v>#DIV/0!</v>
      </c>
      <c r="Y49" s="63"/>
    </row>
    <row r="50" spans="1:25" ht="144" x14ac:dyDescent="0.25">
      <c r="A50" s="3" t="s">
        <v>1008</v>
      </c>
      <c r="B50" s="3"/>
      <c r="C50" s="3"/>
      <c r="D50" s="3"/>
      <c r="E50" s="8" t="s">
        <v>1007</v>
      </c>
      <c r="F50" s="7" t="s">
        <v>1006</v>
      </c>
      <c r="G50" s="7" t="s">
        <v>611</v>
      </c>
      <c r="H50" s="7" t="s">
        <v>623</v>
      </c>
      <c r="I50" s="7" t="s">
        <v>622</v>
      </c>
      <c r="J50" s="114">
        <v>100</v>
      </c>
      <c r="K50" s="34" t="s">
        <v>1005</v>
      </c>
      <c r="L50" s="114">
        <v>100</v>
      </c>
      <c r="M50" s="39"/>
      <c r="N50" s="114">
        <v>100</v>
      </c>
      <c r="O50" s="38"/>
      <c r="P50" s="114">
        <v>100</v>
      </c>
      <c r="Q50" s="38"/>
      <c r="R50" s="114">
        <v>100</v>
      </c>
      <c r="S50" s="38"/>
      <c r="T50" s="114"/>
      <c r="U50" s="38"/>
      <c r="V50" s="114"/>
      <c r="W50" s="25"/>
      <c r="X50" s="114"/>
      <c r="Y50" s="38"/>
    </row>
    <row r="51" spans="1:25" ht="90" x14ac:dyDescent="0.25">
      <c r="A51" s="3" t="s">
        <v>1004</v>
      </c>
      <c r="B51" s="3"/>
      <c r="C51" s="3"/>
      <c r="D51" s="3"/>
      <c r="E51" s="8" t="s">
        <v>1003</v>
      </c>
      <c r="F51" s="7" t="s">
        <v>618</v>
      </c>
      <c r="G51" s="7" t="s">
        <v>617</v>
      </c>
      <c r="H51" s="7" t="s">
        <v>475</v>
      </c>
      <c r="I51" s="7" t="s">
        <v>616</v>
      </c>
      <c r="J51" s="114"/>
      <c r="K51" s="115"/>
      <c r="L51" s="114"/>
      <c r="M51" s="39"/>
      <c r="N51" s="114"/>
      <c r="O51" s="38"/>
      <c r="P51" s="114"/>
      <c r="Q51" s="38"/>
      <c r="R51" s="114"/>
      <c r="S51" s="38"/>
      <c r="T51" s="114"/>
      <c r="U51" s="38"/>
      <c r="V51" s="114"/>
      <c r="W51" s="25"/>
      <c r="X51" s="114"/>
      <c r="Y51" s="38"/>
    </row>
    <row r="52" spans="1:25" ht="75" x14ac:dyDescent="0.25">
      <c r="A52" s="3" t="s">
        <v>1002</v>
      </c>
      <c r="B52" s="3"/>
      <c r="C52" s="3"/>
      <c r="D52" s="3"/>
      <c r="E52" s="8" t="s">
        <v>1001</v>
      </c>
      <c r="F52" s="7" t="s">
        <v>1000</v>
      </c>
      <c r="G52" s="7" t="s">
        <v>611</v>
      </c>
      <c r="H52" s="7" t="s">
        <v>610</v>
      </c>
      <c r="I52" s="7" t="s">
        <v>609</v>
      </c>
      <c r="J52" s="114">
        <v>100</v>
      </c>
      <c r="K52" s="76"/>
      <c r="L52" s="114">
        <v>100</v>
      </c>
      <c r="M52" s="39"/>
      <c r="N52" s="114">
        <v>100</v>
      </c>
      <c r="O52" s="38"/>
      <c r="P52" s="114">
        <v>100</v>
      </c>
      <c r="Q52" s="38"/>
      <c r="R52" s="114">
        <v>100</v>
      </c>
      <c r="S52" s="38"/>
      <c r="T52" s="114"/>
      <c r="U52" s="38"/>
      <c r="V52" s="114"/>
      <c r="W52" s="25"/>
      <c r="X52" s="114"/>
      <c r="Y52" s="38"/>
    </row>
    <row r="53" spans="1:25" ht="105" x14ac:dyDescent="0.25">
      <c r="A53" s="3" t="s">
        <v>999</v>
      </c>
      <c r="B53" s="3"/>
      <c r="C53" s="3"/>
      <c r="D53" s="3"/>
      <c r="E53" s="8" t="s">
        <v>998</v>
      </c>
      <c r="F53" s="7" t="s">
        <v>605</v>
      </c>
      <c r="G53" s="7" t="s">
        <v>447</v>
      </c>
      <c r="H53" s="7" t="s">
        <v>446</v>
      </c>
      <c r="I53" s="7" t="s">
        <v>214</v>
      </c>
      <c r="J53" s="114"/>
      <c r="K53" s="115"/>
      <c r="L53" s="114"/>
      <c r="M53" s="39"/>
      <c r="N53" s="114"/>
      <c r="O53" s="38"/>
      <c r="P53" s="114"/>
      <c r="Q53" s="38"/>
      <c r="R53" s="114"/>
      <c r="S53" s="38"/>
      <c r="T53" s="114"/>
      <c r="U53" s="38"/>
      <c r="V53" s="114"/>
      <c r="W53" s="25"/>
      <c r="X53" s="114"/>
      <c r="Y53" s="38"/>
    </row>
    <row r="54" spans="1:25" ht="75" x14ac:dyDescent="0.25">
      <c r="A54" s="3" t="s">
        <v>997</v>
      </c>
      <c r="B54" s="3"/>
      <c r="C54" s="3"/>
      <c r="D54" s="3"/>
      <c r="E54" s="8" t="s">
        <v>996</v>
      </c>
      <c r="F54" s="7" t="s">
        <v>442</v>
      </c>
      <c r="G54" s="7" t="s">
        <v>441</v>
      </c>
      <c r="H54" s="7" t="s">
        <v>440</v>
      </c>
      <c r="I54" s="7" t="s">
        <v>439</v>
      </c>
      <c r="J54" s="114"/>
      <c r="K54" s="109"/>
      <c r="L54" s="114"/>
      <c r="M54" s="39"/>
      <c r="N54" s="114"/>
      <c r="O54" s="38"/>
      <c r="P54" s="114"/>
      <c r="Q54" s="38"/>
      <c r="R54" s="114"/>
      <c r="S54" s="38"/>
      <c r="T54" s="114"/>
      <c r="U54" s="38"/>
      <c r="V54" s="114"/>
      <c r="W54" s="4"/>
      <c r="X54" s="114"/>
      <c r="Y54" s="38"/>
    </row>
    <row r="55" spans="1:25" ht="90" x14ac:dyDescent="0.25">
      <c r="A55" s="3" t="s">
        <v>995</v>
      </c>
      <c r="B55" s="3"/>
      <c r="C55" s="3"/>
      <c r="D55" s="3"/>
      <c r="E55" s="8" t="s">
        <v>994</v>
      </c>
      <c r="F55" s="7" t="s">
        <v>598</v>
      </c>
      <c r="G55" s="7" t="s">
        <v>228</v>
      </c>
      <c r="H55" s="7" t="s">
        <v>264</v>
      </c>
      <c r="I55" s="7" t="s">
        <v>434</v>
      </c>
      <c r="J55" s="114"/>
      <c r="K55" s="115"/>
      <c r="L55" s="114"/>
      <c r="M55" s="38"/>
      <c r="N55" s="114"/>
      <c r="O55" s="38"/>
      <c r="P55" s="114"/>
      <c r="Q55" s="38"/>
      <c r="R55" s="114"/>
      <c r="S55" s="38"/>
      <c r="T55" s="114"/>
      <c r="U55" s="38"/>
      <c r="V55" s="114"/>
      <c r="W55" s="25"/>
      <c r="X55" s="114"/>
      <c r="Y55" s="38"/>
    </row>
    <row r="56" spans="1:25" ht="45" x14ac:dyDescent="0.25">
      <c r="A56" s="3" t="s">
        <v>993</v>
      </c>
      <c r="B56" s="3"/>
      <c r="C56" s="3"/>
      <c r="D56" s="3"/>
      <c r="E56" s="8" t="s">
        <v>992</v>
      </c>
      <c r="F56" s="7" t="s">
        <v>430</v>
      </c>
      <c r="G56" s="7" t="s">
        <v>429</v>
      </c>
      <c r="H56" s="7" t="s">
        <v>428</v>
      </c>
      <c r="I56" s="7" t="s">
        <v>427</v>
      </c>
      <c r="J56" s="114"/>
      <c r="K56" s="115"/>
      <c r="L56" s="114"/>
      <c r="M56" s="39"/>
      <c r="N56" s="114"/>
      <c r="O56" s="38"/>
      <c r="P56" s="114"/>
      <c r="Q56" s="38"/>
      <c r="R56" s="114"/>
      <c r="S56" s="38"/>
      <c r="T56" s="114"/>
      <c r="U56" s="38"/>
      <c r="V56" s="114"/>
      <c r="W56" s="25"/>
      <c r="X56" s="114"/>
      <c r="Y56" s="38"/>
    </row>
    <row r="57" spans="1:25" ht="108" x14ac:dyDescent="0.25">
      <c r="A57" s="3">
        <v>30</v>
      </c>
      <c r="B57" s="3"/>
      <c r="C57" s="3"/>
      <c r="D57" s="8" t="s">
        <v>991</v>
      </c>
      <c r="E57" s="8"/>
      <c r="F57" s="7" t="s">
        <v>990</v>
      </c>
      <c r="G57" s="7" t="s">
        <v>8</v>
      </c>
      <c r="H57" s="7" t="s">
        <v>989</v>
      </c>
      <c r="I57" s="7" t="s">
        <v>988</v>
      </c>
      <c r="J57" s="29">
        <v>50</v>
      </c>
      <c r="K57" s="34" t="s">
        <v>987</v>
      </c>
      <c r="L57" s="29">
        <v>50</v>
      </c>
      <c r="M57" s="39"/>
      <c r="N57" s="29">
        <v>50</v>
      </c>
      <c r="O57" s="38"/>
      <c r="P57" s="29">
        <v>50</v>
      </c>
      <c r="Q57" s="38"/>
      <c r="R57" s="29">
        <v>50</v>
      </c>
      <c r="S57" s="38"/>
      <c r="T57" s="114"/>
      <c r="U57" s="38"/>
      <c r="V57" s="114"/>
      <c r="W57" s="25"/>
      <c r="X57" s="114"/>
      <c r="Y57" s="38"/>
    </row>
    <row r="58" spans="1:25" ht="135" x14ac:dyDescent="0.25">
      <c r="A58" s="3">
        <v>31</v>
      </c>
      <c r="B58" s="3"/>
      <c r="C58" s="3"/>
      <c r="D58" s="8" t="s">
        <v>425</v>
      </c>
      <c r="E58" s="8"/>
      <c r="F58" s="7" t="s">
        <v>592</v>
      </c>
      <c r="G58" s="7" t="s">
        <v>591</v>
      </c>
      <c r="H58" s="7" t="s">
        <v>590</v>
      </c>
      <c r="I58" s="7" t="s">
        <v>589</v>
      </c>
      <c r="J58" s="29">
        <v>100</v>
      </c>
      <c r="K58" s="34" t="s">
        <v>986</v>
      </c>
      <c r="L58" s="29">
        <v>100</v>
      </c>
      <c r="M58" s="39"/>
      <c r="N58" s="29">
        <v>100</v>
      </c>
      <c r="O58" s="38"/>
      <c r="P58" s="29">
        <v>100</v>
      </c>
      <c r="Q58" s="38"/>
      <c r="R58" s="29">
        <v>100</v>
      </c>
      <c r="S58" s="38"/>
      <c r="T58" s="38"/>
      <c r="U58" s="84"/>
      <c r="V58" s="38"/>
      <c r="W58" s="25"/>
      <c r="X58" s="38"/>
      <c r="Y58" s="38"/>
    </row>
    <row r="59" spans="1:25" ht="198" x14ac:dyDescent="0.25">
      <c r="A59" s="3">
        <v>32</v>
      </c>
      <c r="B59" s="3"/>
      <c r="C59" s="3"/>
      <c r="D59" s="8" t="s">
        <v>985</v>
      </c>
      <c r="E59" s="8"/>
      <c r="F59" s="7" t="s">
        <v>587</v>
      </c>
      <c r="G59" s="7" t="s">
        <v>8</v>
      </c>
      <c r="H59" s="7" t="s">
        <v>984</v>
      </c>
      <c r="I59" s="7" t="s">
        <v>585</v>
      </c>
      <c r="J59" s="76">
        <v>0</v>
      </c>
      <c r="K59" s="32" t="s">
        <v>983</v>
      </c>
      <c r="L59" s="76">
        <v>0</v>
      </c>
      <c r="M59" s="39"/>
      <c r="N59" s="76">
        <v>0</v>
      </c>
      <c r="O59" s="38"/>
      <c r="P59" s="76">
        <v>0</v>
      </c>
      <c r="Q59" s="7"/>
      <c r="R59" s="76">
        <v>0</v>
      </c>
      <c r="S59" s="38"/>
      <c r="T59" s="62"/>
      <c r="U59" s="38"/>
      <c r="V59" s="62"/>
      <c r="W59" s="25"/>
      <c r="X59" s="62"/>
      <c r="Y59" s="38"/>
    </row>
    <row r="60" spans="1:25" s="16" customFormat="1" ht="96" customHeight="1" x14ac:dyDescent="0.25">
      <c r="A60" s="19"/>
      <c r="B60" s="19"/>
      <c r="C60" s="20" t="s">
        <v>583</v>
      </c>
      <c r="D60" s="19"/>
      <c r="E60" s="19"/>
      <c r="F60" s="57" t="s">
        <v>582</v>
      </c>
      <c r="G60" s="57"/>
      <c r="H60" s="57"/>
      <c r="I60" s="57"/>
      <c r="J60" s="61">
        <f>AVERAGE(J61:J65)</f>
        <v>60</v>
      </c>
      <c r="K60" s="19"/>
      <c r="L60" s="61">
        <f>AVERAGE(L61:L65)</f>
        <v>60</v>
      </c>
      <c r="M60" s="19"/>
      <c r="N60" s="61">
        <f>AVERAGE(N61:N65)</f>
        <v>60</v>
      </c>
      <c r="O60" s="19"/>
      <c r="P60" s="61">
        <f>AVERAGE(P61:P65)</f>
        <v>60</v>
      </c>
      <c r="Q60" s="19"/>
      <c r="R60" s="61">
        <f>AVERAGE(R61:R65)</f>
        <v>60</v>
      </c>
      <c r="S60" s="19"/>
      <c r="T60" s="61" t="e">
        <f>AVERAGE(T61:T65)</f>
        <v>#DIV/0!</v>
      </c>
      <c r="U60" s="19"/>
      <c r="V60" s="61" t="e">
        <f>AVERAGE(V61:V65)</f>
        <v>#DIV/0!</v>
      </c>
      <c r="W60" s="17"/>
      <c r="X60" s="61" t="e">
        <f>AVERAGE(X61:X65)</f>
        <v>#DIV/0!</v>
      </c>
      <c r="Y60" s="19"/>
    </row>
    <row r="61" spans="1:25" ht="117" x14ac:dyDescent="0.25">
      <c r="A61" s="3">
        <v>33</v>
      </c>
      <c r="B61" s="3"/>
      <c r="C61" s="3"/>
      <c r="D61" s="8" t="s">
        <v>581</v>
      </c>
      <c r="E61" s="8"/>
      <c r="F61" s="7" t="s">
        <v>401</v>
      </c>
      <c r="G61" s="7" t="s">
        <v>580</v>
      </c>
      <c r="H61" s="7" t="s">
        <v>399</v>
      </c>
      <c r="I61" s="7" t="s">
        <v>398</v>
      </c>
      <c r="J61" s="29">
        <v>0</v>
      </c>
      <c r="K61" s="34" t="s">
        <v>982</v>
      </c>
      <c r="L61" s="29">
        <v>0</v>
      </c>
      <c r="M61" s="39"/>
      <c r="N61" s="29">
        <v>0</v>
      </c>
      <c r="O61" s="38"/>
      <c r="P61" s="29">
        <v>0</v>
      </c>
      <c r="Q61" s="38"/>
      <c r="R61" s="29">
        <v>0</v>
      </c>
      <c r="S61" s="38"/>
      <c r="T61" s="62"/>
      <c r="U61" s="38"/>
      <c r="V61" s="62"/>
      <c r="W61" s="25"/>
      <c r="X61" s="62"/>
      <c r="Y61" s="38"/>
    </row>
    <row r="62" spans="1:25" ht="81" x14ac:dyDescent="0.25">
      <c r="A62" s="3">
        <v>34</v>
      </c>
      <c r="B62" s="3"/>
      <c r="C62" s="3"/>
      <c r="D62" s="8" t="s">
        <v>577</v>
      </c>
      <c r="E62" s="8"/>
      <c r="F62" s="7" t="s">
        <v>577</v>
      </c>
      <c r="G62" s="7" t="s">
        <v>981</v>
      </c>
      <c r="H62" s="7" t="s">
        <v>980</v>
      </c>
      <c r="I62" s="7" t="s">
        <v>979</v>
      </c>
      <c r="J62" s="84">
        <v>100</v>
      </c>
      <c r="K62" s="34" t="s">
        <v>978</v>
      </c>
      <c r="L62" s="84">
        <v>100</v>
      </c>
      <c r="M62" s="31"/>
      <c r="N62" s="84">
        <v>100</v>
      </c>
      <c r="O62" s="29"/>
      <c r="P62" s="84">
        <v>100</v>
      </c>
      <c r="Q62" s="29"/>
      <c r="R62" s="84">
        <v>100</v>
      </c>
      <c r="S62" s="29"/>
      <c r="T62" s="29"/>
      <c r="U62" s="29"/>
      <c r="V62" s="29"/>
      <c r="W62" s="4"/>
      <c r="X62" s="29"/>
      <c r="Y62" s="29"/>
    </row>
    <row r="63" spans="1:25" ht="288" x14ac:dyDescent="0.25">
      <c r="A63" s="3">
        <v>35</v>
      </c>
      <c r="B63" s="3"/>
      <c r="C63" s="3"/>
      <c r="D63" s="8" t="s">
        <v>561</v>
      </c>
      <c r="E63" s="8"/>
      <c r="F63" s="7" t="s">
        <v>977</v>
      </c>
      <c r="G63" s="7" t="s">
        <v>976</v>
      </c>
      <c r="H63" s="7" t="s">
        <v>975</v>
      </c>
      <c r="I63" s="7" t="s">
        <v>974</v>
      </c>
      <c r="J63" s="84">
        <v>0</v>
      </c>
      <c r="K63" s="34" t="s">
        <v>973</v>
      </c>
      <c r="L63" s="84">
        <v>0</v>
      </c>
      <c r="M63" s="31"/>
      <c r="N63" s="84">
        <v>0</v>
      </c>
      <c r="O63" s="29"/>
      <c r="P63" s="84">
        <v>0</v>
      </c>
      <c r="Q63" s="29"/>
      <c r="R63" s="84">
        <v>0</v>
      </c>
      <c r="S63" s="29"/>
      <c r="T63" s="42"/>
      <c r="U63" s="29"/>
      <c r="V63" s="42"/>
      <c r="W63" s="4"/>
      <c r="X63" s="42"/>
      <c r="Y63" s="3"/>
    </row>
    <row r="64" spans="1:25" ht="135" x14ac:dyDescent="0.25">
      <c r="A64" s="3">
        <v>36</v>
      </c>
      <c r="B64" s="3"/>
      <c r="C64" s="3"/>
      <c r="D64" s="8" t="s">
        <v>972</v>
      </c>
      <c r="E64" s="8"/>
      <c r="F64" s="7" t="s">
        <v>971</v>
      </c>
      <c r="G64" s="7" t="s">
        <v>970</v>
      </c>
      <c r="H64" s="7" t="s">
        <v>969</v>
      </c>
      <c r="I64" s="7" t="s">
        <v>968</v>
      </c>
      <c r="J64" s="81">
        <v>100</v>
      </c>
      <c r="K64" s="113" t="s">
        <v>967</v>
      </c>
      <c r="L64" s="81">
        <v>100</v>
      </c>
      <c r="M64" s="31"/>
      <c r="N64" s="81">
        <v>100</v>
      </c>
      <c r="O64" s="29"/>
      <c r="P64" s="81">
        <v>100</v>
      </c>
      <c r="Q64" s="7"/>
      <c r="R64" s="81">
        <v>100</v>
      </c>
      <c r="S64" s="29"/>
      <c r="T64" s="42"/>
      <c r="U64" s="29"/>
      <c r="V64" s="42"/>
      <c r="W64" s="4"/>
      <c r="X64" s="42"/>
      <c r="Y64" s="29"/>
    </row>
    <row r="65" spans="1:25" ht="360" x14ac:dyDescent="0.25">
      <c r="A65" s="3">
        <v>37</v>
      </c>
      <c r="B65" s="3"/>
      <c r="C65" s="3"/>
      <c r="D65" s="8" t="s">
        <v>386</v>
      </c>
      <c r="E65" s="8"/>
      <c r="F65" s="7" t="s">
        <v>966</v>
      </c>
      <c r="G65" s="7" t="s">
        <v>543</v>
      </c>
      <c r="H65" s="7" t="s">
        <v>383</v>
      </c>
      <c r="I65" s="7" t="s">
        <v>382</v>
      </c>
      <c r="J65" s="76">
        <v>100</v>
      </c>
      <c r="K65" s="32" t="s">
        <v>965</v>
      </c>
      <c r="L65" s="84">
        <v>100</v>
      </c>
      <c r="M65" s="31"/>
      <c r="N65" s="84">
        <v>100</v>
      </c>
      <c r="O65" s="29"/>
      <c r="P65" s="84">
        <v>100</v>
      </c>
      <c r="Q65" s="29"/>
      <c r="R65" s="84">
        <v>100</v>
      </c>
      <c r="S65" s="29"/>
      <c r="T65" s="42"/>
      <c r="U65" s="29"/>
      <c r="V65" s="42"/>
      <c r="W65" s="4"/>
      <c r="X65" s="42"/>
      <c r="Y65" s="29"/>
    </row>
    <row r="66" spans="1:25" s="16" customFormat="1" ht="102" customHeight="1" x14ac:dyDescent="0.25">
      <c r="A66" s="19"/>
      <c r="B66" s="19"/>
      <c r="C66" s="20" t="s">
        <v>964</v>
      </c>
      <c r="D66" s="19"/>
      <c r="E66" s="19"/>
      <c r="F66" s="19" t="s">
        <v>963</v>
      </c>
      <c r="G66" s="19"/>
      <c r="H66" s="19"/>
      <c r="I66" s="19"/>
      <c r="J66" s="55">
        <f>AVERAGE(J67:J72)</f>
        <v>83.333333333333329</v>
      </c>
      <c r="K66" s="54"/>
      <c r="L66" s="55">
        <f>AVERAGE(L67:L72)</f>
        <v>83.333333333333329</v>
      </c>
      <c r="M66" s="56"/>
      <c r="N66" s="55">
        <f>AVERAGE(N67:N72)</f>
        <v>83.333333333333329</v>
      </c>
      <c r="O66" s="54"/>
      <c r="P66" s="55">
        <f>AVERAGE(P67:P72)</f>
        <v>83.333333333333329</v>
      </c>
      <c r="Q66" s="54"/>
      <c r="R66" s="55">
        <f>AVERAGE(R67:R72)</f>
        <v>83.333333333333329</v>
      </c>
      <c r="S66" s="54"/>
      <c r="T66" s="55" t="e">
        <f>AVERAGE(T67:T72)</f>
        <v>#DIV/0!</v>
      </c>
      <c r="U66" s="54"/>
      <c r="V66" s="55" t="e">
        <f>AVERAGE(V67:V72)</f>
        <v>#DIV/0!</v>
      </c>
      <c r="W66" s="17"/>
      <c r="X66" s="55" t="e">
        <f>AVERAGE(X67:X72)</f>
        <v>#DIV/0!</v>
      </c>
      <c r="Y66" s="54"/>
    </row>
    <row r="67" spans="1:25" ht="86.25" x14ac:dyDescent="0.25">
      <c r="A67" s="3">
        <v>38</v>
      </c>
      <c r="B67" s="3"/>
      <c r="C67" s="3"/>
      <c r="D67" s="8" t="s">
        <v>962</v>
      </c>
      <c r="E67" s="8"/>
      <c r="F67" s="7" t="s">
        <v>961</v>
      </c>
      <c r="G67" s="7" t="s">
        <v>960</v>
      </c>
      <c r="H67" s="7" t="s">
        <v>959</v>
      </c>
      <c r="I67" s="7" t="s">
        <v>958</v>
      </c>
      <c r="J67" s="30">
        <v>100</v>
      </c>
      <c r="K67" s="110" t="s">
        <v>957</v>
      </c>
      <c r="L67" s="30">
        <v>100</v>
      </c>
      <c r="N67" s="30">
        <v>100</v>
      </c>
      <c r="O67" s="84"/>
      <c r="P67" s="30">
        <v>100</v>
      </c>
      <c r="Q67" s="29"/>
      <c r="R67" s="30">
        <v>100</v>
      </c>
      <c r="S67" s="29"/>
      <c r="T67" s="84"/>
      <c r="U67" s="29"/>
      <c r="V67" s="84"/>
      <c r="W67" s="4"/>
      <c r="X67" s="84"/>
      <c r="Y67" s="29"/>
    </row>
    <row r="68" spans="1:25" ht="162" x14ac:dyDescent="0.25">
      <c r="A68" s="3">
        <v>39</v>
      </c>
      <c r="B68" s="3"/>
      <c r="C68" s="3"/>
      <c r="D68" s="8" t="s">
        <v>956</v>
      </c>
      <c r="E68" s="8"/>
      <c r="F68" s="7" t="s">
        <v>955</v>
      </c>
      <c r="G68" s="7" t="s">
        <v>954</v>
      </c>
      <c r="H68" s="7" t="s">
        <v>953</v>
      </c>
      <c r="I68" s="7" t="s">
        <v>8</v>
      </c>
      <c r="J68" s="30">
        <v>100</v>
      </c>
      <c r="K68" s="110" t="s">
        <v>952</v>
      </c>
      <c r="L68" s="30">
        <v>100</v>
      </c>
      <c r="M68" s="112"/>
      <c r="N68" s="30">
        <v>100</v>
      </c>
      <c r="O68" s="84"/>
      <c r="P68" s="30">
        <v>100</v>
      </c>
      <c r="Q68" s="84"/>
      <c r="R68" s="30">
        <v>100</v>
      </c>
      <c r="S68" s="84"/>
      <c r="T68" s="111"/>
      <c r="U68" s="84"/>
      <c r="V68" s="111"/>
      <c r="W68" s="4"/>
      <c r="X68" s="111"/>
      <c r="Y68" s="29"/>
    </row>
    <row r="69" spans="1:25" ht="108" x14ac:dyDescent="0.25">
      <c r="A69" s="3">
        <v>40</v>
      </c>
      <c r="B69" s="3"/>
      <c r="C69" s="3"/>
      <c r="D69" s="8" t="s">
        <v>951</v>
      </c>
      <c r="E69" s="8"/>
      <c r="F69" s="7" t="s">
        <v>950</v>
      </c>
      <c r="G69" s="7" t="s">
        <v>944</v>
      </c>
      <c r="H69" s="7" t="s">
        <v>943</v>
      </c>
      <c r="I69" s="7" t="s">
        <v>8</v>
      </c>
      <c r="J69" s="30">
        <v>100</v>
      </c>
      <c r="K69" s="110" t="s">
        <v>949</v>
      </c>
      <c r="L69" s="30">
        <v>100</v>
      </c>
      <c r="M69" s="31"/>
      <c r="N69" s="30">
        <v>100</v>
      </c>
      <c r="O69" s="29"/>
      <c r="P69" s="30">
        <v>100</v>
      </c>
      <c r="Q69" s="109"/>
      <c r="R69" s="30">
        <v>100</v>
      </c>
      <c r="S69" s="29"/>
      <c r="T69" s="29"/>
      <c r="U69" s="29"/>
      <c r="V69" s="29"/>
      <c r="W69" s="4"/>
      <c r="X69" s="29"/>
      <c r="Y69" s="29"/>
    </row>
    <row r="70" spans="1:25" ht="126" x14ac:dyDescent="0.25">
      <c r="A70" s="3">
        <v>41</v>
      </c>
      <c r="B70" s="3"/>
      <c r="C70" s="3"/>
      <c r="D70" s="8" t="s">
        <v>948</v>
      </c>
      <c r="E70" s="8"/>
      <c r="F70" s="7" t="s">
        <v>948</v>
      </c>
      <c r="G70" s="7" t="s">
        <v>944</v>
      </c>
      <c r="H70" s="7" t="s">
        <v>943</v>
      </c>
      <c r="I70" s="7" t="s">
        <v>8</v>
      </c>
      <c r="J70" s="30">
        <v>100</v>
      </c>
      <c r="K70" s="110" t="s">
        <v>947</v>
      </c>
      <c r="L70" s="30">
        <v>100</v>
      </c>
      <c r="M70" s="31"/>
      <c r="N70" s="30">
        <v>100</v>
      </c>
      <c r="O70" s="29"/>
      <c r="P70" s="30">
        <v>100</v>
      </c>
      <c r="Q70" s="109"/>
      <c r="R70" s="30">
        <v>100</v>
      </c>
      <c r="S70" s="29"/>
      <c r="T70" s="29"/>
      <c r="U70" s="29"/>
      <c r="V70" s="29"/>
      <c r="W70" s="4"/>
      <c r="X70" s="29"/>
      <c r="Y70" s="29"/>
    </row>
    <row r="71" spans="1:25" ht="216" x14ac:dyDescent="0.25">
      <c r="A71" s="3">
        <v>42</v>
      </c>
      <c r="B71" s="3"/>
      <c r="C71" s="3"/>
      <c r="D71" s="8" t="s">
        <v>946</v>
      </c>
      <c r="E71" s="8"/>
      <c r="F71" s="7" t="s">
        <v>534</v>
      </c>
      <c r="G71" s="7" t="s">
        <v>944</v>
      </c>
      <c r="H71" s="7" t="s">
        <v>943</v>
      </c>
      <c r="I71" s="7" t="s">
        <v>8</v>
      </c>
      <c r="J71" s="30">
        <v>50</v>
      </c>
      <c r="K71" s="108" t="s">
        <v>942</v>
      </c>
      <c r="L71" s="30">
        <v>50</v>
      </c>
      <c r="M71" s="60"/>
      <c r="N71" s="30">
        <v>50</v>
      </c>
      <c r="O71" s="30"/>
      <c r="P71" s="30">
        <v>50</v>
      </c>
      <c r="Q71" s="30"/>
      <c r="R71" s="30">
        <v>50</v>
      </c>
      <c r="S71" s="30"/>
      <c r="T71" s="102"/>
      <c r="U71" s="30"/>
      <c r="V71" s="102"/>
      <c r="W71" s="67"/>
      <c r="X71" s="102"/>
      <c r="Y71" s="30"/>
    </row>
    <row r="72" spans="1:25" ht="216" x14ac:dyDescent="0.25">
      <c r="A72" s="3">
        <v>43</v>
      </c>
      <c r="B72" s="3"/>
      <c r="C72" s="3"/>
      <c r="D72" s="8" t="s">
        <v>945</v>
      </c>
      <c r="E72" s="8"/>
      <c r="F72" s="7" t="s">
        <v>531</v>
      </c>
      <c r="G72" s="7" t="s">
        <v>944</v>
      </c>
      <c r="H72" s="7" t="s">
        <v>943</v>
      </c>
      <c r="I72" s="7" t="s">
        <v>8</v>
      </c>
      <c r="J72" s="30">
        <v>50</v>
      </c>
      <c r="K72" s="108" t="s">
        <v>942</v>
      </c>
      <c r="L72" s="30">
        <v>50</v>
      </c>
      <c r="M72" s="39"/>
      <c r="N72" s="30">
        <v>50</v>
      </c>
      <c r="O72" s="38"/>
      <c r="P72" s="30">
        <v>50</v>
      </c>
      <c r="Q72" s="38"/>
      <c r="R72" s="30">
        <v>50</v>
      </c>
      <c r="S72" s="38"/>
      <c r="T72" s="62"/>
      <c r="U72" s="38"/>
      <c r="V72" s="62"/>
      <c r="W72" s="25"/>
      <c r="X72" s="62"/>
      <c r="Y72" s="38"/>
    </row>
    <row r="73" spans="1:25" s="16" customFormat="1" ht="45" x14ac:dyDescent="0.25">
      <c r="A73" s="107"/>
      <c r="B73" s="20" t="s">
        <v>941</v>
      </c>
      <c r="C73" s="19"/>
      <c r="D73" s="19"/>
      <c r="E73" s="19"/>
      <c r="F73" s="19" t="s">
        <v>940</v>
      </c>
      <c r="G73" s="19"/>
      <c r="H73" s="19"/>
      <c r="I73" s="19"/>
      <c r="J73" s="61">
        <f>AVERAGE(J74,J81,J90,J100)</f>
        <v>76.25</v>
      </c>
      <c r="K73" s="19"/>
      <c r="L73" s="61">
        <f>AVERAGE(L74,L81,L90,L100)</f>
        <v>76.25</v>
      </c>
      <c r="M73" s="19"/>
      <c r="N73" s="61">
        <f>AVERAGE(N74,N81,N90,N100)</f>
        <v>76.25</v>
      </c>
      <c r="O73" s="19"/>
      <c r="P73" s="61">
        <f>AVERAGE(P74,P81,P90,P100)</f>
        <v>76.25</v>
      </c>
      <c r="Q73" s="19"/>
      <c r="R73" s="61">
        <f>AVERAGE(R74,R81,R90,R100)</f>
        <v>76.25</v>
      </c>
      <c r="S73" s="19"/>
      <c r="T73" s="61" t="e">
        <f>AVERAGE(T74,T81,T90,T100)</f>
        <v>#DIV/0!</v>
      </c>
      <c r="U73" s="19"/>
      <c r="V73" s="19"/>
      <c r="W73" s="17"/>
      <c r="X73" s="19"/>
      <c r="Y73" s="19"/>
    </row>
    <row r="74" spans="1:25" s="16" customFormat="1" ht="45" x14ac:dyDescent="0.25">
      <c r="A74" s="19"/>
      <c r="B74" s="19"/>
      <c r="C74" s="20" t="s">
        <v>939</v>
      </c>
      <c r="D74" s="19"/>
      <c r="E74" s="19"/>
      <c r="F74" s="19" t="s">
        <v>938</v>
      </c>
      <c r="G74" s="19"/>
      <c r="H74" s="19"/>
      <c r="I74" s="19"/>
      <c r="J74" s="61">
        <f>AVERAGE(J75:J80)</f>
        <v>58.333333333333336</v>
      </c>
      <c r="K74" s="19"/>
      <c r="L74" s="61">
        <f>AVERAGE(L75:L80)</f>
        <v>58.333333333333336</v>
      </c>
      <c r="M74" s="19"/>
      <c r="N74" s="61">
        <f>AVERAGE(N75:N80)</f>
        <v>58.333333333333336</v>
      </c>
      <c r="O74" s="19"/>
      <c r="P74" s="61">
        <f>AVERAGE(P75:P80)</f>
        <v>58.333333333333336</v>
      </c>
      <c r="Q74" s="19"/>
      <c r="R74" s="61">
        <f>AVERAGE(R75:R80)</f>
        <v>58.333333333333336</v>
      </c>
      <c r="S74" s="19"/>
      <c r="T74" s="61" t="e">
        <f>AVERAGE(T75:T80)</f>
        <v>#DIV/0!</v>
      </c>
      <c r="U74" s="19"/>
      <c r="V74" s="61"/>
      <c r="W74" s="17"/>
      <c r="X74" s="61"/>
      <c r="Y74" s="19"/>
    </row>
    <row r="75" spans="1:25" ht="225" x14ac:dyDescent="0.25">
      <c r="A75" s="3">
        <v>44</v>
      </c>
      <c r="B75" s="3"/>
      <c r="C75" s="3"/>
      <c r="D75" s="8" t="s">
        <v>937</v>
      </c>
      <c r="E75" s="8"/>
      <c r="F75" s="7" t="s">
        <v>936</v>
      </c>
      <c r="G75" s="7" t="s">
        <v>913</v>
      </c>
      <c r="H75" s="7" t="s">
        <v>912</v>
      </c>
      <c r="I75" s="7" t="s">
        <v>911</v>
      </c>
      <c r="J75" s="30">
        <v>100</v>
      </c>
      <c r="K75" s="32" t="s">
        <v>935</v>
      </c>
      <c r="L75" s="30">
        <v>100</v>
      </c>
      <c r="M75" s="39"/>
      <c r="N75" s="30">
        <v>100</v>
      </c>
      <c r="O75" s="38"/>
      <c r="P75" s="30">
        <v>100</v>
      </c>
      <c r="Q75" s="38"/>
      <c r="R75" s="30">
        <v>100</v>
      </c>
      <c r="S75" s="38"/>
      <c r="T75" s="62"/>
      <c r="U75" s="38"/>
      <c r="V75" s="38"/>
      <c r="W75" s="25"/>
      <c r="X75" s="38"/>
      <c r="Y75" s="38"/>
    </row>
    <row r="76" spans="1:25" ht="180" x14ac:dyDescent="0.25">
      <c r="A76" s="3">
        <v>45</v>
      </c>
      <c r="B76" s="3"/>
      <c r="C76" s="3"/>
      <c r="D76" s="8" t="s">
        <v>934</v>
      </c>
      <c r="E76" s="8"/>
      <c r="F76" s="7" t="s">
        <v>933</v>
      </c>
      <c r="G76" s="7" t="s">
        <v>923</v>
      </c>
      <c r="H76" s="7" t="s">
        <v>932</v>
      </c>
      <c r="I76" s="7" t="s">
        <v>931</v>
      </c>
      <c r="J76" s="30">
        <v>50</v>
      </c>
      <c r="K76" s="32" t="s">
        <v>930</v>
      </c>
      <c r="L76" s="30">
        <v>50</v>
      </c>
      <c r="M76" s="39"/>
      <c r="N76" s="30">
        <v>50</v>
      </c>
      <c r="O76" s="38"/>
      <c r="P76" s="30">
        <v>50</v>
      </c>
      <c r="Q76" s="38"/>
      <c r="R76" s="30">
        <v>50</v>
      </c>
      <c r="S76" s="38"/>
      <c r="T76" s="62"/>
      <c r="U76" s="38"/>
      <c r="V76" s="38"/>
      <c r="W76" s="25"/>
      <c r="X76" s="38"/>
      <c r="Y76" s="38"/>
    </row>
    <row r="77" spans="1:25" ht="105" x14ac:dyDescent="0.25">
      <c r="A77" s="3">
        <v>46</v>
      </c>
      <c r="B77" s="3"/>
      <c r="C77" s="3"/>
      <c r="D77" s="8" t="s">
        <v>929</v>
      </c>
      <c r="E77" s="8"/>
      <c r="F77" s="7" t="s">
        <v>928</v>
      </c>
      <c r="G77" s="7" t="s">
        <v>819</v>
      </c>
      <c r="H77" s="7" t="s">
        <v>830</v>
      </c>
      <c r="I77" s="7" t="s">
        <v>927</v>
      </c>
      <c r="J77" s="30">
        <v>0</v>
      </c>
      <c r="K77" s="32" t="s">
        <v>926</v>
      </c>
      <c r="L77" s="30">
        <v>0</v>
      </c>
      <c r="M77" s="39"/>
      <c r="N77" s="30">
        <v>0</v>
      </c>
      <c r="O77" s="38"/>
      <c r="P77" s="30">
        <v>0</v>
      </c>
      <c r="Q77" s="38"/>
      <c r="R77" s="30">
        <v>0</v>
      </c>
      <c r="S77" s="38"/>
      <c r="T77" s="62"/>
      <c r="U77" s="38"/>
      <c r="V77" s="38"/>
      <c r="W77" s="25"/>
      <c r="X77" s="38"/>
      <c r="Y77" s="38"/>
    </row>
    <row r="78" spans="1:25" ht="105" x14ac:dyDescent="0.25">
      <c r="A78" s="3">
        <v>47</v>
      </c>
      <c r="B78" s="3"/>
      <c r="C78" s="3"/>
      <c r="D78" s="8" t="s">
        <v>925</v>
      </c>
      <c r="E78" s="8"/>
      <c r="F78" s="7" t="s">
        <v>924</v>
      </c>
      <c r="G78" s="7" t="s">
        <v>923</v>
      </c>
      <c r="H78" s="7" t="s">
        <v>922</v>
      </c>
      <c r="I78" s="7" t="s">
        <v>921</v>
      </c>
      <c r="J78" s="30">
        <v>0</v>
      </c>
      <c r="K78" s="32" t="s">
        <v>920</v>
      </c>
      <c r="L78" s="30">
        <v>0</v>
      </c>
      <c r="M78" s="39"/>
      <c r="N78" s="30">
        <v>0</v>
      </c>
      <c r="O78" s="38"/>
      <c r="P78" s="30">
        <v>0</v>
      </c>
      <c r="Q78" s="38"/>
      <c r="R78" s="30">
        <v>0</v>
      </c>
      <c r="S78" s="38"/>
      <c r="T78" s="62"/>
      <c r="U78" s="38"/>
      <c r="V78" s="38"/>
      <c r="W78" s="25"/>
      <c r="X78" s="38"/>
      <c r="Y78" s="38"/>
    </row>
    <row r="79" spans="1:25" ht="216" x14ac:dyDescent="0.25">
      <c r="A79" s="3">
        <v>48</v>
      </c>
      <c r="B79" s="3"/>
      <c r="C79" s="3"/>
      <c r="D79" s="8" t="s">
        <v>919</v>
      </c>
      <c r="E79" s="8"/>
      <c r="F79" s="7" t="s">
        <v>918</v>
      </c>
      <c r="G79" s="7" t="s">
        <v>228</v>
      </c>
      <c r="H79" s="7" t="s">
        <v>830</v>
      </c>
      <c r="I79" s="7" t="s">
        <v>917</v>
      </c>
      <c r="J79" s="30">
        <v>100</v>
      </c>
      <c r="K79" s="32" t="s">
        <v>916</v>
      </c>
      <c r="L79" s="30">
        <v>100</v>
      </c>
      <c r="M79" s="39"/>
      <c r="N79" s="30">
        <v>100</v>
      </c>
      <c r="O79" s="38"/>
      <c r="P79" s="30">
        <v>100</v>
      </c>
      <c r="Q79" s="38"/>
      <c r="R79" s="30">
        <v>100</v>
      </c>
      <c r="S79" s="38"/>
      <c r="T79" s="38"/>
      <c r="U79" s="38"/>
      <c r="V79" s="38"/>
      <c r="W79" s="25"/>
      <c r="X79" s="38"/>
      <c r="Y79" s="38"/>
    </row>
    <row r="80" spans="1:25" ht="180" x14ac:dyDescent="0.25">
      <c r="A80" s="3">
        <v>49</v>
      </c>
      <c r="B80" s="3"/>
      <c r="C80" s="3"/>
      <c r="D80" s="8" t="s">
        <v>915</v>
      </c>
      <c r="E80" s="8"/>
      <c r="F80" s="7" t="s">
        <v>914</v>
      </c>
      <c r="G80" s="7" t="s">
        <v>913</v>
      </c>
      <c r="H80" s="7" t="s">
        <v>912</v>
      </c>
      <c r="I80" s="7" t="s">
        <v>911</v>
      </c>
      <c r="J80" s="30">
        <v>100</v>
      </c>
      <c r="K80" s="32" t="s">
        <v>910</v>
      </c>
      <c r="L80" s="30">
        <v>100</v>
      </c>
      <c r="M80" s="39"/>
      <c r="N80" s="30">
        <v>100</v>
      </c>
      <c r="O80" s="38"/>
      <c r="P80" s="30">
        <v>100</v>
      </c>
      <c r="Q80" s="38"/>
      <c r="R80" s="30">
        <v>100</v>
      </c>
      <c r="S80" s="38"/>
      <c r="T80" s="38"/>
      <c r="U80" s="38"/>
      <c r="V80" s="38"/>
      <c r="W80" s="25"/>
      <c r="X80" s="38"/>
      <c r="Y80" s="38"/>
    </row>
    <row r="81" spans="1:25" s="16" customFormat="1" ht="123" customHeight="1" x14ac:dyDescent="0.25">
      <c r="A81" s="19"/>
      <c r="B81" s="19"/>
      <c r="C81" s="20" t="s">
        <v>909</v>
      </c>
      <c r="D81" s="57"/>
      <c r="E81" s="57"/>
      <c r="F81" s="57" t="s">
        <v>908</v>
      </c>
      <c r="G81" s="57"/>
      <c r="H81" s="19"/>
      <c r="I81" s="19"/>
      <c r="J81" s="55">
        <f>AVERAGE(J82,J83,J87:J89)</f>
        <v>86.666666666666657</v>
      </c>
      <c r="K81" s="54"/>
      <c r="L81" s="55">
        <f>AVERAGE(L82,L83,L87:L89)</f>
        <v>86.666666666666657</v>
      </c>
      <c r="M81" s="56"/>
      <c r="N81" s="55">
        <f>AVERAGE(N82,N83,N87:N89)</f>
        <v>86.666666666666657</v>
      </c>
      <c r="O81" s="54"/>
      <c r="P81" s="55">
        <f>AVERAGE(P82,P83,P87:P89)</f>
        <v>86.666666666666657</v>
      </c>
      <c r="Q81" s="54"/>
      <c r="R81" s="55">
        <f>AVERAGE(R82,R83,R87:R89)</f>
        <v>86.666666666666657</v>
      </c>
      <c r="S81" s="54"/>
      <c r="T81" s="55" t="e">
        <f>AVERAGE(T82,T83,T87:T89)</f>
        <v>#DIV/0!</v>
      </c>
      <c r="U81" s="54"/>
      <c r="V81" s="54"/>
      <c r="W81" s="17"/>
      <c r="X81" s="54"/>
      <c r="Y81" s="54"/>
    </row>
    <row r="82" spans="1:25" ht="195" x14ac:dyDescent="0.25">
      <c r="A82" s="3">
        <v>50</v>
      </c>
      <c r="B82" s="3"/>
      <c r="C82" s="3"/>
      <c r="D82" s="8" t="s">
        <v>907</v>
      </c>
      <c r="E82" s="8"/>
      <c r="F82" s="7" t="s">
        <v>906</v>
      </c>
      <c r="G82" s="7" t="s">
        <v>47</v>
      </c>
      <c r="H82" s="7" t="s">
        <v>905</v>
      </c>
      <c r="I82" s="7" t="s">
        <v>904</v>
      </c>
      <c r="J82" s="29">
        <v>100</v>
      </c>
      <c r="K82" s="34" t="s">
        <v>903</v>
      </c>
      <c r="L82" s="29">
        <v>100</v>
      </c>
      <c r="M82" s="39"/>
      <c r="N82" s="29">
        <v>100</v>
      </c>
      <c r="O82" s="38"/>
      <c r="P82" s="29">
        <v>100</v>
      </c>
      <c r="Q82" s="38"/>
      <c r="R82" s="29">
        <v>100</v>
      </c>
      <c r="S82" s="38"/>
      <c r="T82" s="38"/>
      <c r="U82" s="38"/>
      <c r="V82" s="38"/>
      <c r="W82" s="25"/>
      <c r="X82" s="38"/>
      <c r="Y82" s="38"/>
    </row>
    <row r="83" spans="1:25" s="9" customFormat="1" ht="86.25" x14ac:dyDescent="0.25">
      <c r="A83" s="15">
        <v>51</v>
      </c>
      <c r="B83" s="15"/>
      <c r="C83" s="15"/>
      <c r="D83" s="72" t="s">
        <v>902</v>
      </c>
      <c r="E83" s="72"/>
      <c r="F83" s="12" t="s">
        <v>902</v>
      </c>
      <c r="G83" s="12"/>
      <c r="H83" s="12"/>
      <c r="I83" s="12"/>
      <c r="J83" s="64">
        <f>AVERAGE(J84:J86)</f>
        <v>83.333333333333329</v>
      </c>
      <c r="K83" s="106"/>
      <c r="L83" s="64">
        <f>AVERAGE(L84:L86)</f>
        <v>83.333333333333329</v>
      </c>
      <c r="M83" s="65"/>
      <c r="N83" s="64">
        <f>AVERAGE(N84:N86)</f>
        <v>83.333333333333329</v>
      </c>
      <c r="O83" s="63"/>
      <c r="P83" s="64">
        <f>AVERAGE(P84:P86)</f>
        <v>83.333333333333329</v>
      </c>
      <c r="Q83" s="63"/>
      <c r="R83" s="64">
        <f>AVERAGE(R84:R86)</f>
        <v>83.333333333333329</v>
      </c>
      <c r="S83" s="63"/>
      <c r="T83" s="64" t="e">
        <f>AVERAGE(T84:T86)</f>
        <v>#DIV/0!</v>
      </c>
      <c r="U83" s="63"/>
      <c r="V83" s="63"/>
      <c r="W83" s="10"/>
      <c r="X83" s="63"/>
      <c r="Y83" s="63"/>
    </row>
    <row r="84" spans="1:25" ht="180" x14ac:dyDescent="0.25">
      <c r="A84" s="3" t="s">
        <v>901</v>
      </c>
      <c r="B84" s="3"/>
      <c r="C84" s="3"/>
      <c r="D84" s="3"/>
      <c r="E84" s="8" t="s">
        <v>900</v>
      </c>
      <c r="F84" s="7" t="s">
        <v>899</v>
      </c>
      <c r="G84" s="7" t="s">
        <v>819</v>
      </c>
      <c r="H84" s="7" t="s">
        <v>830</v>
      </c>
      <c r="I84" s="7" t="s">
        <v>898</v>
      </c>
      <c r="J84" s="29">
        <v>50</v>
      </c>
      <c r="K84" s="34" t="s">
        <v>897</v>
      </c>
      <c r="L84" s="29">
        <v>50</v>
      </c>
      <c r="M84" s="39"/>
      <c r="N84" s="29">
        <v>50</v>
      </c>
      <c r="O84" s="39"/>
      <c r="P84" s="29">
        <v>50</v>
      </c>
      <c r="Q84" s="62"/>
      <c r="R84" s="29">
        <v>50</v>
      </c>
      <c r="S84" s="38"/>
      <c r="T84" s="62"/>
      <c r="U84" s="38"/>
      <c r="V84" s="38"/>
      <c r="W84" s="25"/>
      <c r="X84" s="38"/>
      <c r="Y84" s="38"/>
    </row>
    <row r="85" spans="1:25" ht="120" x14ac:dyDescent="0.25">
      <c r="A85" s="3" t="s">
        <v>896</v>
      </c>
      <c r="B85" s="3"/>
      <c r="C85" s="3"/>
      <c r="D85" s="3"/>
      <c r="E85" s="8" t="s">
        <v>895</v>
      </c>
      <c r="F85" s="7" t="s">
        <v>894</v>
      </c>
      <c r="G85" s="7" t="s">
        <v>819</v>
      </c>
      <c r="H85" s="7" t="s">
        <v>893</v>
      </c>
      <c r="I85" s="7" t="s">
        <v>892</v>
      </c>
      <c r="J85" s="29">
        <v>100</v>
      </c>
      <c r="K85" s="34" t="s">
        <v>891</v>
      </c>
      <c r="L85" s="29">
        <v>100</v>
      </c>
      <c r="M85" s="39"/>
      <c r="N85" s="29">
        <v>100</v>
      </c>
      <c r="O85" s="38"/>
      <c r="P85" s="29">
        <v>100</v>
      </c>
      <c r="Q85" s="38"/>
      <c r="R85" s="29">
        <v>100</v>
      </c>
      <c r="S85" s="38"/>
      <c r="T85" s="62"/>
      <c r="U85" s="38"/>
      <c r="V85" s="38"/>
      <c r="W85" s="25"/>
      <c r="X85" s="38"/>
      <c r="Y85" s="38"/>
    </row>
    <row r="86" spans="1:25" ht="171" x14ac:dyDescent="0.25">
      <c r="A86" s="3" t="s">
        <v>890</v>
      </c>
      <c r="B86" s="3"/>
      <c r="C86" s="3"/>
      <c r="D86" s="3"/>
      <c r="E86" s="8" t="s">
        <v>889</v>
      </c>
      <c r="F86" s="7" t="s">
        <v>888</v>
      </c>
      <c r="G86" s="7" t="s">
        <v>840</v>
      </c>
      <c r="H86" s="7" t="s">
        <v>887</v>
      </c>
      <c r="I86" s="7" t="s">
        <v>886</v>
      </c>
      <c r="J86" s="29">
        <v>100</v>
      </c>
      <c r="K86" s="34" t="s">
        <v>885</v>
      </c>
      <c r="L86" s="29">
        <v>100</v>
      </c>
      <c r="M86" s="39"/>
      <c r="N86" s="29">
        <v>100</v>
      </c>
      <c r="O86" s="38"/>
      <c r="P86" s="29">
        <v>100</v>
      </c>
      <c r="Q86" s="38"/>
      <c r="R86" s="29">
        <v>100</v>
      </c>
      <c r="S86" s="38"/>
      <c r="T86" s="62"/>
      <c r="U86" s="38"/>
      <c r="V86" s="38"/>
      <c r="W86" s="25"/>
      <c r="X86" s="38"/>
      <c r="Y86" s="38"/>
    </row>
    <row r="87" spans="1:25" ht="144" x14ac:dyDescent="0.25">
      <c r="A87" s="3">
        <v>52</v>
      </c>
      <c r="B87" s="3"/>
      <c r="C87" s="3"/>
      <c r="D87" s="8" t="s">
        <v>884</v>
      </c>
      <c r="E87" s="8"/>
      <c r="F87" s="7" t="s">
        <v>883</v>
      </c>
      <c r="G87" s="7" t="s">
        <v>882</v>
      </c>
      <c r="H87" s="7" t="s">
        <v>881</v>
      </c>
      <c r="I87" s="7" t="s">
        <v>880</v>
      </c>
      <c r="J87" s="29">
        <v>50</v>
      </c>
      <c r="K87" s="34" t="s">
        <v>879</v>
      </c>
      <c r="L87" s="29">
        <v>50</v>
      </c>
      <c r="M87" s="39"/>
      <c r="N87" s="29">
        <v>50</v>
      </c>
      <c r="O87" s="38"/>
      <c r="P87" s="29">
        <v>50</v>
      </c>
      <c r="Q87" s="38"/>
      <c r="R87" s="29">
        <v>50</v>
      </c>
      <c r="S87" s="38"/>
      <c r="T87" s="38"/>
      <c r="U87" s="38"/>
      <c r="V87" s="38"/>
      <c r="W87" s="25"/>
      <c r="X87" s="38"/>
      <c r="Y87" s="38"/>
    </row>
    <row r="88" spans="1:25" ht="120" x14ac:dyDescent="0.25">
      <c r="A88" s="3">
        <v>53</v>
      </c>
      <c r="B88" s="3"/>
      <c r="C88" s="3"/>
      <c r="D88" s="8" t="s">
        <v>878</v>
      </c>
      <c r="E88" s="8"/>
      <c r="F88" s="7" t="s">
        <v>877</v>
      </c>
      <c r="G88" s="7" t="s">
        <v>819</v>
      </c>
      <c r="H88" s="7" t="s">
        <v>830</v>
      </c>
      <c r="I88" s="7" t="s">
        <v>876</v>
      </c>
      <c r="J88" s="29">
        <v>100</v>
      </c>
      <c r="K88" s="34" t="s">
        <v>875</v>
      </c>
      <c r="L88" s="29">
        <v>100</v>
      </c>
      <c r="M88" s="39"/>
      <c r="N88" s="29">
        <v>100</v>
      </c>
      <c r="O88" s="38"/>
      <c r="P88" s="29">
        <v>100</v>
      </c>
      <c r="Q88" s="38"/>
      <c r="R88" s="29">
        <v>100</v>
      </c>
      <c r="S88" s="38"/>
      <c r="T88" s="62"/>
      <c r="U88" s="38"/>
      <c r="V88" s="38"/>
      <c r="W88" s="25"/>
      <c r="X88" s="38"/>
      <c r="Y88" s="38"/>
    </row>
    <row r="89" spans="1:25" ht="180" x14ac:dyDescent="0.25">
      <c r="A89" s="3">
        <v>54</v>
      </c>
      <c r="B89" s="3"/>
      <c r="C89" s="3"/>
      <c r="D89" s="8" t="s">
        <v>874</v>
      </c>
      <c r="E89" s="8"/>
      <c r="F89" s="7" t="s">
        <v>873</v>
      </c>
      <c r="G89" s="7" t="s">
        <v>807</v>
      </c>
      <c r="H89" s="7" t="s">
        <v>806</v>
      </c>
      <c r="I89" s="7" t="s">
        <v>805</v>
      </c>
      <c r="J89" s="29">
        <v>100</v>
      </c>
      <c r="K89" s="105" t="s">
        <v>872</v>
      </c>
      <c r="L89" s="29">
        <v>100</v>
      </c>
      <c r="M89" s="39"/>
      <c r="N89" s="29">
        <v>100</v>
      </c>
      <c r="O89" s="38"/>
      <c r="P89" s="29">
        <v>100</v>
      </c>
      <c r="Q89" s="38"/>
      <c r="R89" s="29">
        <v>100</v>
      </c>
      <c r="S89" s="38"/>
      <c r="T89" s="62"/>
      <c r="U89" s="38"/>
      <c r="V89" s="38"/>
      <c r="W89" s="25"/>
      <c r="X89" s="38"/>
      <c r="Y89" s="38"/>
    </row>
    <row r="90" spans="1:25" s="16" customFormat="1" ht="199.5" customHeight="1" x14ac:dyDescent="0.25">
      <c r="A90" s="19"/>
      <c r="B90" s="19"/>
      <c r="C90" s="20" t="s">
        <v>871</v>
      </c>
      <c r="D90" s="19"/>
      <c r="E90" s="59"/>
      <c r="F90" s="58" t="s">
        <v>870</v>
      </c>
      <c r="G90" s="57"/>
      <c r="H90" s="57"/>
      <c r="I90" s="57"/>
      <c r="J90" s="61">
        <f>AVERAGE(J91,J94,J97,J98,J99)</f>
        <v>80</v>
      </c>
      <c r="K90" s="19"/>
      <c r="L90" s="61">
        <f>AVERAGE(L91,L94,L97,L98,L99)</f>
        <v>80</v>
      </c>
      <c r="M90" s="19"/>
      <c r="N90" s="61">
        <f>AVERAGE(N91,N94,N97,N98,N99)</f>
        <v>80</v>
      </c>
      <c r="O90" s="19"/>
      <c r="P90" s="61">
        <f>AVERAGE(P91,P94,P97,P98,P99)</f>
        <v>80</v>
      </c>
      <c r="Q90" s="19"/>
      <c r="R90" s="61">
        <f>AVERAGE(R91,R94,R97,R98,R99)</f>
        <v>80</v>
      </c>
      <c r="S90" s="19"/>
      <c r="T90" s="61" t="e">
        <f>AVERAGE(T91,T94,T97,T98,T99)</f>
        <v>#DIV/0!</v>
      </c>
      <c r="U90" s="19"/>
      <c r="V90" s="19"/>
      <c r="W90" s="17"/>
      <c r="X90" s="19"/>
      <c r="Y90" s="19"/>
    </row>
    <row r="91" spans="1:25" s="9" customFormat="1" ht="199.5" customHeight="1" x14ac:dyDescent="0.25">
      <c r="A91" s="15">
        <v>55</v>
      </c>
      <c r="B91" s="15"/>
      <c r="C91" s="14"/>
      <c r="D91" s="66" t="s">
        <v>869</v>
      </c>
      <c r="E91" s="66"/>
      <c r="F91" s="21" t="s">
        <v>869</v>
      </c>
      <c r="G91" s="12"/>
      <c r="H91" s="12"/>
      <c r="I91" s="12"/>
      <c r="J91" s="103">
        <f>AVERAGE(J92,J93)</f>
        <v>100</v>
      </c>
      <c r="K91" s="15"/>
      <c r="L91" s="103">
        <f>AVERAGE(L92,L93)</f>
        <v>100</v>
      </c>
      <c r="M91" s="104"/>
      <c r="N91" s="103">
        <f>AVERAGE(N92,N93)</f>
        <v>100</v>
      </c>
      <c r="O91" s="15"/>
      <c r="P91" s="103">
        <f>AVERAGE(P92,P93)</f>
        <v>100</v>
      </c>
      <c r="Q91" s="15"/>
      <c r="R91" s="103">
        <f>AVERAGE(R92,R93)</f>
        <v>100</v>
      </c>
      <c r="S91" s="15"/>
      <c r="T91" s="103" t="e">
        <f>AVERAGE(T92,T93)</f>
        <v>#DIV/0!</v>
      </c>
      <c r="U91" s="15"/>
      <c r="V91" s="15"/>
      <c r="W91" s="10"/>
      <c r="X91" s="15"/>
      <c r="Y91" s="15"/>
    </row>
    <row r="92" spans="1:25" ht="153" x14ac:dyDescent="0.25">
      <c r="A92" s="3" t="s">
        <v>868</v>
      </c>
      <c r="B92" s="3"/>
      <c r="C92" s="3"/>
      <c r="D92" s="3"/>
      <c r="E92" s="8" t="s">
        <v>867</v>
      </c>
      <c r="F92" s="7" t="s">
        <v>866</v>
      </c>
      <c r="G92" s="7" t="s">
        <v>855</v>
      </c>
      <c r="H92" s="7" t="s">
        <v>865</v>
      </c>
      <c r="I92" s="7" t="s">
        <v>864</v>
      </c>
      <c r="J92" s="102">
        <v>100</v>
      </c>
      <c r="K92" s="34" t="s">
        <v>863</v>
      </c>
      <c r="L92" s="102">
        <v>100</v>
      </c>
      <c r="M92" s="60"/>
      <c r="N92" s="102">
        <v>100</v>
      </c>
      <c r="O92" s="30"/>
      <c r="P92" s="102">
        <v>100</v>
      </c>
      <c r="Q92" s="30"/>
      <c r="R92" s="102">
        <v>100</v>
      </c>
      <c r="S92" s="30"/>
      <c r="T92" s="102"/>
      <c r="U92" s="30"/>
      <c r="V92" s="30"/>
      <c r="W92" s="67"/>
      <c r="X92" s="30"/>
      <c r="Y92" s="30"/>
    </row>
    <row r="93" spans="1:25" ht="150" x14ac:dyDescent="0.25">
      <c r="A93" s="3" t="s">
        <v>862</v>
      </c>
      <c r="B93" s="3"/>
      <c r="C93" s="3"/>
      <c r="D93" s="3"/>
      <c r="E93" s="8" t="s">
        <v>861</v>
      </c>
      <c r="F93" s="7" t="s">
        <v>860</v>
      </c>
      <c r="G93" s="7" t="s">
        <v>840</v>
      </c>
      <c r="H93" s="7" t="s">
        <v>830</v>
      </c>
      <c r="I93" s="7" t="s">
        <v>848</v>
      </c>
      <c r="J93" s="42">
        <v>100</v>
      </c>
      <c r="K93" s="7"/>
      <c r="L93" s="42">
        <v>100</v>
      </c>
      <c r="M93" s="31"/>
      <c r="N93" s="42">
        <v>100</v>
      </c>
      <c r="O93" s="29"/>
      <c r="P93" s="42">
        <v>100</v>
      </c>
      <c r="Q93" s="29"/>
      <c r="R93" s="42">
        <v>100</v>
      </c>
      <c r="S93" s="29"/>
      <c r="T93" s="42"/>
      <c r="U93" s="29"/>
      <c r="V93" s="29"/>
      <c r="W93" s="4"/>
      <c r="X93" s="29"/>
      <c r="Y93" s="29"/>
    </row>
    <row r="94" spans="1:25" s="9" customFormat="1" ht="51.75" x14ac:dyDescent="0.25">
      <c r="A94" s="15">
        <v>56</v>
      </c>
      <c r="B94" s="15"/>
      <c r="C94" s="15"/>
      <c r="D94" s="72" t="s">
        <v>859</v>
      </c>
      <c r="E94" s="72"/>
      <c r="F94" s="12" t="s">
        <v>859</v>
      </c>
      <c r="G94" s="12"/>
      <c r="H94" s="12"/>
      <c r="I94" s="12"/>
      <c r="J94" s="64">
        <f>AVERAGE(J95,J96)</f>
        <v>100</v>
      </c>
      <c r="K94" s="12"/>
      <c r="L94" s="64">
        <f>AVERAGE(L95,L96)</f>
        <v>100</v>
      </c>
      <c r="M94" s="65"/>
      <c r="N94" s="64">
        <f>AVERAGE(N95,N96)</f>
        <v>100</v>
      </c>
      <c r="O94" s="63"/>
      <c r="P94" s="64">
        <f>AVERAGE(P95,P96)</f>
        <v>100</v>
      </c>
      <c r="Q94" s="63"/>
      <c r="R94" s="64">
        <f>AVERAGE(R95,R96)</f>
        <v>100</v>
      </c>
      <c r="S94" s="63"/>
      <c r="T94" s="64" t="e">
        <f>AVERAGE(T95,T96)</f>
        <v>#DIV/0!</v>
      </c>
      <c r="U94" s="63"/>
      <c r="V94" s="63"/>
      <c r="W94" s="10"/>
      <c r="X94" s="63"/>
      <c r="Y94" s="63"/>
    </row>
    <row r="95" spans="1:25" ht="330" x14ac:dyDescent="0.25">
      <c r="A95" s="3" t="s">
        <v>858</v>
      </c>
      <c r="B95" s="3"/>
      <c r="C95" s="3"/>
      <c r="D95" s="3"/>
      <c r="E95" s="8" t="s">
        <v>857</v>
      </c>
      <c r="F95" s="7" t="s">
        <v>856</v>
      </c>
      <c r="G95" s="7" t="s">
        <v>855</v>
      </c>
      <c r="H95" s="7" t="s">
        <v>854</v>
      </c>
      <c r="I95" s="7" t="s">
        <v>853</v>
      </c>
      <c r="J95" s="42">
        <v>100</v>
      </c>
      <c r="K95" s="7" t="s">
        <v>852</v>
      </c>
      <c r="L95" s="42">
        <v>100</v>
      </c>
      <c r="M95" s="31"/>
      <c r="N95" s="42">
        <v>100</v>
      </c>
      <c r="O95" s="29"/>
      <c r="P95" s="42">
        <v>100</v>
      </c>
      <c r="Q95" s="29"/>
      <c r="R95" s="42">
        <v>100</v>
      </c>
      <c r="S95" s="29"/>
      <c r="T95" s="42"/>
      <c r="U95" s="29"/>
      <c r="V95" s="29"/>
      <c r="W95" s="4"/>
      <c r="X95" s="29"/>
      <c r="Y95" s="29"/>
    </row>
    <row r="96" spans="1:25" ht="135" x14ac:dyDescent="0.25">
      <c r="A96" s="3" t="s">
        <v>851</v>
      </c>
      <c r="B96" s="3"/>
      <c r="C96" s="3"/>
      <c r="D96" s="3"/>
      <c r="E96" s="8" t="s">
        <v>850</v>
      </c>
      <c r="F96" s="7" t="s">
        <v>849</v>
      </c>
      <c r="G96" s="7" t="s">
        <v>840</v>
      </c>
      <c r="H96" s="7" t="s">
        <v>830</v>
      </c>
      <c r="I96" s="7" t="s">
        <v>848</v>
      </c>
      <c r="J96" s="42">
        <v>100</v>
      </c>
      <c r="K96" s="34" t="s">
        <v>847</v>
      </c>
      <c r="L96" s="42">
        <v>100</v>
      </c>
      <c r="M96" s="31"/>
      <c r="N96" s="42">
        <v>100</v>
      </c>
      <c r="O96" s="29"/>
      <c r="P96" s="42">
        <v>100</v>
      </c>
      <c r="Q96" s="29"/>
      <c r="R96" s="42">
        <v>100</v>
      </c>
      <c r="S96" s="29"/>
      <c r="T96" s="42"/>
      <c r="U96" s="29"/>
      <c r="V96" s="29"/>
      <c r="W96" s="4"/>
      <c r="X96" s="29"/>
      <c r="Y96" s="29"/>
    </row>
    <row r="97" spans="1:25" ht="135" x14ac:dyDescent="0.25">
      <c r="A97" s="3">
        <v>57</v>
      </c>
      <c r="B97" s="3"/>
      <c r="C97" s="3"/>
      <c r="D97" s="8" t="s">
        <v>846</v>
      </c>
      <c r="E97" s="8"/>
      <c r="F97" s="7" t="s">
        <v>845</v>
      </c>
      <c r="G97" s="7" t="s">
        <v>819</v>
      </c>
      <c r="H97" s="7" t="s">
        <v>830</v>
      </c>
      <c r="I97" s="7" t="s">
        <v>844</v>
      </c>
      <c r="J97" s="30">
        <v>50</v>
      </c>
      <c r="K97" s="32" t="s">
        <v>843</v>
      </c>
      <c r="L97" s="30">
        <v>50</v>
      </c>
      <c r="M97" s="31"/>
      <c r="N97" s="30">
        <v>50</v>
      </c>
      <c r="O97" s="29"/>
      <c r="P97" s="30">
        <v>50</v>
      </c>
      <c r="Q97" s="29"/>
      <c r="R97" s="30">
        <v>50</v>
      </c>
      <c r="S97" s="29"/>
      <c r="T97" s="42"/>
      <c r="U97" s="29"/>
      <c r="V97" s="29"/>
      <c r="W97" s="4"/>
      <c r="X97" s="29"/>
      <c r="Y97" s="29"/>
    </row>
    <row r="98" spans="1:25" ht="270" x14ac:dyDescent="0.25">
      <c r="A98" s="3">
        <v>58</v>
      </c>
      <c r="B98" s="3"/>
      <c r="C98" s="3"/>
      <c r="D98" s="8" t="s">
        <v>842</v>
      </c>
      <c r="E98" s="8"/>
      <c r="F98" s="7" t="s">
        <v>841</v>
      </c>
      <c r="G98" s="7" t="s">
        <v>840</v>
      </c>
      <c r="H98" s="7" t="s">
        <v>830</v>
      </c>
      <c r="I98" s="7" t="s">
        <v>839</v>
      </c>
      <c r="J98" s="30">
        <v>100</v>
      </c>
      <c r="K98" s="32" t="s">
        <v>838</v>
      </c>
      <c r="L98" s="30">
        <v>100</v>
      </c>
      <c r="M98" s="31"/>
      <c r="N98" s="30">
        <v>100</v>
      </c>
      <c r="O98" s="29"/>
      <c r="P98" s="30">
        <v>100</v>
      </c>
      <c r="Q98" s="29"/>
      <c r="R98" s="30">
        <v>100</v>
      </c>
      <c r="S98" s="29"/>
      <c r="T98" s="42"/>
      <c r="U98" s="29"/>
      <c r="V98" s="29"/>
      <c r="W98" s="4"/>
      <c r="X98" s="29"/>
      <c r="Y98" s="29"/>
    </row>
    <row r="99" spans="1:25" ht="105" x14ac:dyDescent="0.25">
      <c r="A99" s="3">
        <v>59</v>
      </c>
      <c r="B99" s="3"/>
      <c r="C99" s="3"/>
      <c r="D99" s="8" t="s">
        <v>837</v>
      </c>
      <c r="E99" s="8"/>
      <c r="F99" s="7" t="s">
        <v>836</v>
      </c>
      <c r="G99" s="7" t="s">
        <v>819</v>
      </c>
      <c r="H99" s="7" t="s">
        <v>830</v>
      </c>
      <c r="I99" s="7" t="s">
        <v>817</v>
      </c>
      <c r="J99" s="30">
        <v>50</v>
      </c>
      <c r="K99" s="32" t="s">
        <v>835</v>
      </c>
      <c r="L99" s="30">
        <v>50</v>
      </c>
      <c r="M99" s="39"/>
      <c r="N99" s="30">
        <v>50</v>
      </c>
      <c r="O99" s="38"/>
      <c r="P99" s="30">
        <v>50</v>
      </c>
      <c r="Q99" s="38"/>
      <c r="R99" s="30">
        <v>50</v>
      </c>
      <c r="S99" s="38"/>
      <c r="T99" s="62"/>
      <c r="U99" s="38"/>
      <c r="V99" s="38"/>
      <c r="W99" s="25"/>
      <c r="X99" s="38"/>
      <c r="Y99" s="38"/>
    </row>
    <row r="100" spans="1:25" s="16" customFormat="1" ht="88.5" customHeight="1" x14ac:dyDescent="0.25">
      <c r="A100" s="19"/>
      <c r="B100" s="19"/>
      <c r="C100" s="20" t="s">
        <v>834</v>
      </c>
      <c r="D100" s="19"/>
      <c r="E100" s="59"/>
      <c r="F100" s="58" t="s">
        <v>833</v>
      </c>
      <c r="G100" s="57"/>
      <c r="H100" s="57"/>
      <c r="I100" s="57"/>
      <c r="J100" s="55">
        <f>AVERAGE(J101:J105)</f>
        <v>80</v>
      </c>
      <c r="K100" s="54"/>
      <c r="L100" s="55">
        <f>AVERAGE(L101:L105)</f>
        <v>80</v>
      </c>
      <c r="M100" s="56"/>
      <c r="N100" s="55">
        <f>AVERAGE(N101:N105)</f>
        <v>80</v>
      </c>
      <c r="O100" s="54"/>
      <c r="P100" s="55">
        <f>AVERAGE(P101:P105)</f>
        <v>80</v>
      </c>
      <c r="Q100" s="54"/>
      <c r="R100" s="55">
        <f>AVERAGE(R101:R105)</f>
        <v>80</v>
      </c>
      <c r="S100" s="54"/>
      <c r="T100" s="55" t="e">
        <f>AVERAGE(T101:T105)</f>
        <v>#DIV/0!</v>
      </c>
      <c r="U100" s="54"/>
      <c r="V100" s="54"/>
      <c r="W100" s="17"/>
      <c r="X100" s="54"/>
      <c r="Y100" s="54"/>
    </row>
    <row r="101" spans="1:25" ht="135" x14ac:dyDescent="0.25">
      <c r="A101" s="3">
        <v>60</v>
      </c>
      <c r="B101" s="3"/>
      <c r="C101" s="3"/>
      <c r="D101" s="8" t="s">
        <v>832</v>
      </c>
      <c r="E101" s="8"/>
      <c r="F101" s="7" t="s">
        <v>831</v>
      </c>
      <c r="G101" s="7" t="s">
        <v>819</v>
      </c>
      <c r="H101" s="7" t="s">
        <v>830</v>
      </c>
      <c r="I101" s="7" t="s">
        <v>829</v>
      </c>
      <c r="J101" s="30">
        <v>50</v>
      </c>
      <c r="K101" s="32" t="s">
        <v>828</v>
      </c>
      <c r="L101" s="30">
        <v>50</v>
      </c>
      <c r="M101" s="31"/>
      <c r="N101" s="30">
        <v>50</v>
      </c>
      <c r="O101" s="29"/>
      <c r="P101" s="30">
        <v>50</v>
      </c>
      <c r="Q101" s="29"/>
      <c r="R101" s="30">
        <v>50</v>
      </c>
      <c r="S101" s="29"/>
      <c r="T101" s="42"/>
      <c r="U101" s="29"/>
      <c r="V101" s="42"/>
      <c r="W101" s="4"/>
      <c r="X101" s="42"/>
      <c r="Y101" s="29"/>
    </row>
    <row r="102" spans="1:25" ht="60" x14ac:dyDescent="0.25">
      <c r="A102" s="3">
        <v>61</v>
      </c>
      <c r="B102" s="3"/>
      <c r="C102" s="3"/>
      <c r="D102" s="8" t="s">
        <v>827</v>
      </c>
      <c r="E102" s="8"/>
      <c r="F102" s="7" t="s">
        <v>826</v>
      </c>
      <c r="G102" s="7" t="s">
        <v>825</v>
      </c>
      <c r="H102" s="7" t="s">
        <v>824</v>
      </c>
      <c r="I102" s="7" t="s">
        <v>823</v>
      </c>
      <c r="J102" s="30">
        <v>100</v>
      </c>
      <c r="K102" s="32" t="s">
        <v>822</v>
      </c>
      <c r="L102" s="30">
        <v>100</v>
      </c>
      <c r="M102" s="31"/>
      <c r="N102" s="30">
        <v>100</v>
      </c>
      <c r="O102" s="29"/>
      <c r="P102" s="30">
        <v>100</v>
      </c>
      <c r="Q102" s="29"/>
      <c r="R102" s="30">
        <v>100</v>
      </c>
      <c r="S102" s="29"/>
      <c r="T102" s="42"/>
      <c r="U102" s="29"/>
      <c r="V102" s="42"/>
      <c r="W102" s="4"/>
      <c r="X102" s="42"/>
      <c r="Y102" s="29"/>
    </row>
    <row r="103" spans="1:25" ht="144" x14ac:dyDescent="0.25">
      <c r="A103" s="3">
        <v>62</v>
      </c>
      <c r="B103" s="3"/>
      <c r="C103" s="3"/>
      <c r="D103" s="8" t="s">
        <v>821</v>
      </c>
      <c r="E103" s="8"/>
      <c r="F103" s="7" t="s">
        <v>820</v>
      </c>
      <c r="G103" s="7" t="s">
        <v>819</v>
      </c>
      <c r="H103" s="7" t="s">
        <v>818</v>
      </c>
      <c r="I103" s="7" t="s">
        <v>817</v>
      </c>
      <c r="J103" s="30">
        <v>100</v>
      </c>
      <c r="K103" s="32" t="s">
        <v>816</v>
      </c>
      <c r="L103" s="30">
        <v>100</v>
      </c>
      <c r="M103" s="31"/>
      <c r="N103" s="30">
        <v>100</v>
      </c>
      <c r="O103" s="29"/>
      <c r="P103" s="30">
        <v>100</v>
      </c>
      <c r="Q103" s="29"/>
      <c r="R103" s="30">
        <v>100</v>
      </c>
      <c r="S103" s="29"/>
      <c r="T103" s="42"/>
      <c r="U103" s="29"/>
      <c r="V103" s="42"/>
      <c r="W103" s="4"/>
      <c r="X103" s="42"/>
      <c r="Y103" s="29"/>
    </row>
    <row r="104" spans="1:25" ht="135" x14ac:dyDescent="0.25">
      <c r="A104" s="3">
        <v>63</v>
      </c>
      <c r="B104" s="3"/>
      <c r="C104" s="3"/>
      <c r="D104" s="8" t="s">
        <v>815</v>
      </c>
      <c r="E104" s="8"/>
      <c r="F104" s="7" t="s">
        <v>814</v>
      </c>
      <c r="G104" s="7" t="s">
        <v>813</v>
      </c>
      <c r="H104" s="7" t="s">
        <v>812</v>
      </c>
      <c r="I104" s="7" t="s">
        <v>811</v>
      </c>
      <c r="J104" s="30">
        <v>100</v>
      </c>
      <c r="K104" s="32" t="s">
        <v>810</v>
      </c>
      <c r="L104" s="30">
        <v>100</v>
      </c>
      <c r="M104" s="31"/>
      <c r="N104" s="30">
        <v>100</v>
      </c>
      <c r="O104" s="29"/>
      <c r="P104" s="30">
        <v>100</v>
      </c>
      <c r="Q104" s="42"/>
      <c r="R104" s="30">
        <v>100</v>
      </c>
      <c r="S104" s="29"/>
      <c r="T104" s="42"/>
      <c r="U104" s="29"/>
      <c r="V104" s="42"/>
      <c r="W104" s="4"/>
      <c r="X104" s="42"/>
      <c r="Y104" s="29"/>
    </row>
    <row r="105" spans="1:25" ht="261" x14ac:dyDescent="0.25">
      <c r="A105" s="3">
        <v>64</v>
      </c>
      <c r="B105" s="3"/>
      <c r="C105" s="3"/>
      <c r="D105" s="8" t="s">
        <v>809</v>
      </c>
      <c r="E105" s="8"/>
      <c r="F105" s="7" t="s">
        <v>808</v>
      </c>
      <c r="G105" s="7" t="s">
        <v>807</v>
      </c>
      <c r="H105" s="7" t="s">
        <v>806</v>
      </c>
      <c r="I105" s="7" t="s">
        <v>805</v>
      </c>
      <c r="J105" s="30">
        <v>50</v>
      </c>
      <c r="K105" s="32" t="s">
        <v>804</v>
      </c>
      <c r="L105" s="30">
        <v>50</v>
      </c>
      <c r="M105" s="31"/>
      <c r="N105" s="30">
        <v>50</v>
      </c>
      <c r="O105" s="29"/>
      <c r="P105" s="30">
        <v>50</v>
      </c>
      <c r="Q105" s="29"/>
      <c r="R105" s="30">
        <v>50</v>
      </c>
      <c r="S105" s="29"/>
      <c r="T105" s="42"/>
      <c r="U105" s="29"/>
      <c r="V105" s="42"/>
      <c r="W105" s="4"/>
      <c r="X105" s="42"/>
      <c r="Y105" s="29"/>
    </row>
    <row r="106" spans="1:25" s="16" customFormat="1" ht="130.5" customHeight="1" x14ac:dyDescent="0.25">
      <c r="A106" s="19"/>
      <c r="B106" s="20" t="s">
        <v>803</v>
      </c>
      <c r="C106" s="19"/>
      <c r="D106" s="19"/>
      <c r="E106" s="19"/>
      <c r="F106" s="57" t="s">
        <v>802</v>
      </c>
      <c r="G106" s="92"/>
      <c r="H106" s="92"/>
      <c r="I106" s="19"/>
      <c r="J106" s="61">
        <f>AVERAGE(J107,J112,J115,J140)</f>
        <v>63.75</v>
      </c>
      <c r="K106" s="19"/>
      <c r="L106" s="61">
        <f>AVERAGE(L107,L112,L115,L140)</f>
        <v>63.75</v>
      </c>
      <c r="M106" s="19"/>
      <c r="N106" s="61">
        <f>AVERAGE(N107,N112,N115,N140)</f>
        <v>63.75</v>
      </c>
      <c r="O106" s="19"/>
      <c r="P106" s="61">
        <f>AVERAGE(P107,P112,P115,P140)</f>
        <v>63.75</v>
      </c>
      <c r="Q106" s="19"/>
      <c r="R106" s="61">
        <f>AVERAGE(R107,R112,R115,R140)</f>
        <v>63.75</v>
      </c>
      <c r="S106" s="19"/>
      <c r="T106" s="61" t="e">
        <f>AVERAGE(T107,T112,T115,T140)</f>
        <v>#DIV/0!</v>
      </c>
      <c r="U106" s="19"/>
      <c r="V106" s="61" t="e">
        <f>AVERAGE(V107,V112,V115,V140)</f>
        <v>#DIV/0!</v>
      </c>
      <c r="W106" s="17"/>
      <c r="X106" s="61" t="e">
        <f>AVERAGE(X107,X112,X115,X140)</f>
        <v>#DIV/0!</v>
      </c>
      <c r="Y106" s="19"/>
    </row>
    <row r="107" spans="1:25" s="16" customFormat="1" ht="144.75" customHeight="1" x14ac:dyDescent="0.25">
      <c r="A107" s="19"/>
      <c r="B107" s="19"/>
      <c r="C107" s="20" t="s">
        <v>801</v>
      </c>
      <c r="D107" s="19"/>
      <c r="E107" s="19"/>
      <c r="F107" s="19" t="s">
        <v>800</v>
      </c>
      <c r="G107" s="19"/>
      <c r="H107" s="19"/>
      <c r="I107" s="19"/>
      <c r="J107" s="61">
        <f>AVERAGE(J108:J111)</f>
        <v>25</v>
      </c>
      <c r="K107" s="19"/>
      <c r="L107" s="61">
        <f>AVERAGE(L108:L111)</f>
        <v>25</v>
      </c>
      <c r="M107" s="19"/>
      <c r="N107" s="61">
        <f>AVERAGE(N108:N111)</f>
        <v>25</v>
      </c>
      <c r="O107" s="19"/>
      <c r="P107" s="61">
        <f>AVERAGE(P108:P111)</f>
        <v>25</v>
      </c>
      <c r="Q107" s="19"/>
      <c r="R107" s="61">
        <f>AVERAGE(R108:R111)</f>
        <v>25</v>
      </c>
      <c r="S107" s="19"/>
      <c r="T107" s="61" t="e">
        <f>AVERAGE(T108:T111)</f>
        <v>#DIV/0!</v>
      </c>
      <c r="U107" s="19"/>
      <c r="V107" s="61" t="e">
        <f>AVERAGE(V108:V111)</f>
        <v>#DIV/0!</v>
      </c>
      <c r="W107" s="17"/>
      <c r="X107" s="61" t="e">
        <f>AVERAGE(X108:X111)</f>
        <v>#DIV/0!</v>
      </c>
      <c r="Y107" s="19"/>
    </row>
    <row r="108" spans="1:25" ht="45" x14ac:dyDescent="0.25">
      <c r="A108" s="3">
        <v>65</v>
      </c>
      <c r="B108" s="3"/>
      <c r="C108" s="3"/>
      <c r="D108" s="8" t="s">
        <v>799</v>
      </c>
      <c r="E108" s="8"/>
      <c r="F108" s="7" t="s">
        <v>799</v>
      </c>
      <c r="G108" s="7" t="s">
        <v>798</v>
      </c>
      <c r="H108" s="7" t="s">
        <v>797</v>
      </c>
      <c r="I108" s="7" t="s">
        <v>774</v>
      </c>
      <c r="J108" s="29">
        <v>0</v>
      </c>
      <c r="K108" s="34" t="s">
        <v>796</v>
      </c>
      <c r="L108" s="29">
        <v>0</v>
      </c>
      <c r="M108" s="39"/>
      <c r="N108" s="29">
        <v>0</v>
      </c>
      <c r="O108" s="38"/>
      <c r="P108" s="29">
        <v>0</v>
      </c>
      <c r="Q108" s="38"/>
      <c r="R108" s="29">
        <v>0</v>
      </c>
      <c r="S108" s="38"/>
      <c r="T108" s="38"/>
      <c r="U108" s="38"/>
      <c r="V108" s="38"/>
      <c r="W108" s="25"/>
      <c r="X108" s="38"/>
      <c r="Y108" s="38"/>
    </row>
    <row r="109" spans="1:25" ht="120" x14ac:dyDescent="0.25">
      <c r="A109" s="3">
        <v>66</v>
      </c>
      <c r="B109" s="3"/>
      <c r="C109" s="3"/>
      <c r="D109" s="8" t="s">
        <v>795</v>
      </c>
      <c r="E109" s="8"/>
      <c r="F109" s="7" t="s">
        <v>794</v>
      </c>
      <c r="G109" s="7" t="s">
        <v>789</v>
      </c>
      <c r="H109" s="7" t="s">
        <v>793</v>
      </c>
      <c r="I109" s="7" t="s">
        <v>774</v>
      </c>
      <c r="J109" s="29">
        <v>0</v>
      </c>
      <c r="K109" s="34" t="s">
        <v>792</v>
      </c>
      <c r="L109" s="29">
        <v>0</v>
      </c>
      <c r="M109" s="39"/>
      <c r="N109" s="29">
        <v>0</v>
      </c>
      <c r="O109" s="38"/>
      <c r="P109" s="29">
        <v>0</v>
      </c>
      <c r="Q109" s="38"/>
      <c r="R109" s="29">
        <v>0</v>
      </c>
      <c r="S109" s="38"/>
      <c r="T109" s="62"/>
      <c r="U109" s="38"/>
      <c r="V109" s="38"/>
      <c r="W109" s="25"/>
      <c r="X109" s="38"/>
      <c r="Y109" s="38"/>
    </row>
    <row r="110" spans="1:25" ht="333" x14ac:dyDescent="0.25">
      <c r="A110" s="3">
        <v>67</v>
      </c>
      <c r="B110" s="3"/>
      <c r="C110" s="3"/>
      <c r="D110" s="8" t="s">
        <v>791</v>
      </c>
      <c r="E110" s="8"/>
      <c r="F110" s="7" t="s">
        <v>790</v>
      </c>
      <c r="G110" s="7" t="s">
        <v>789</v>
      </c>
      <c r="H110" s="7" t="s">
        <v>788</v>
      </c>
      <c r="I110" s="7" t="s">
        <v>774</v>
      </c>
      <c r="J110" s="29">
        <v>50</v>
      </c>
      <c r="K110" s="34" t="s">
        <v>787</v>
      </c>
      <c r="L110" s="29">
        <v>50</v>
      </c>
      <c r="M110" s="39"/>
      <c r="N110" s="29">
        <v>50</v>
      </c>
      <c r="O110" s="38"/>
      <c r="P110" s="29">
        <v>50</v>
      </c>
      <c r="Q110" s="38"/>
      <c r="R110" s="29">
        <v>50</v>
      </c>
      <c r="S110" s="38"/>
      <c r="T110" s="38"/>
      <c r="U110" s="38"/>
      <c r="V110" s="38"/>
      <c r="W110" s="25"/>
      <c r="X110" s="38"/>
      <c r="Y110" s="38"/>
    </row>
    <row r="111" spans="1:25" ht="135" x14ac:dyDescent="0.25">
      <c r="A111" s="3">
        <v>68</v>
      </c>
      <c r="B111" s="3"/>
      <c r="C111" s="3"/>
      <c r="D111" s="8" t="s">
        <v>786</v>
      </c>
      <c r="E111" s="8"/>
      <c r="F111" s="7" t="s">
        <v>785</v>
      </c>
      <c r="G111" s="7" t="s">
        <v>784</v>
      </c>
      <c r="H111" s="7" t="s">
        <v>783</v>
      </c>
      <c r="I111" s="7" t="s">
        <v>782</v>
      </c>
      <c r="J111" s="38">
        <v>50</v>
      </c>
      <c r="K111" s="34" t="s">
        <v>781</v>
      </c>
      <c r="L111" s="38">
        <v>50</v>
      </c>
      <c r="M111" s="39"/>
      <c r="N111" s="38">
        <v>50</v>
      </c>
      <c r="O111" s="38"/>
      <c r="P111" s="38">
        <v>50</v>
      </c>
      <c r="Q111" s="38"/>
      <c r="R111" s="38">
        <v>50</v>
      </c>
      <c r="S111" s="38"/>
      <c r="T111" s="38"/>
      <c r="U111" s="38"/>
      <c r="V111" s="38"/>
      <c r="W111" s="25"/>
      <c r="X111" s="38"/>
      <c r="Y111" s="38"/>
    </row>
    <row r="112" spans="1:25" s="16" customFormat="1" ht="91.5" customHeight="1" x14ac:dyDescent="0.25">
      <c r="A112" s="19"/>
      <c r="B112" s="19"/>
      <c r="C112" s="20" t="s">
        <v>780</v>
      </c>
      <c r="D112" s="19"/>
      <c r="E112" s="101"/>
      <c r="F112" s="100" t="s">
        <v>779</v>
      </c>
      <c r="G112" s="57"/>
      <c r="H112" s="57"/>
      <c r="I112" s="57"/>
      <c r="J112" s="99">
        <f>AVERAGE(J113,J114)</f>
        <v>100</v>
      </c>
      <c r="K112" s="54"/>
      <c r="L112" s="99">
        <f>AVERAGE(L113,L114)</f>
        <v>100</v>
      </c>
      <c r="M112" s="56"/>
      <c r="N112" s="99">
        <f>AVERAGE(N113,N114)</f>
        <v>100</v>
      </c>
      <c r="O112" s="54"/>
      <c r="P112" s="99">
        <f>AVERAGE(P113,P114)</f>
        <v>100</v>
      </c>
      <c r="Q112" s="54"/>
      <c r="R112" s="99">
        <f>AVERAGE(R113,R114)</f>
        <v>100</v>
      </c>
      <c r="S112" s="54"/>
      <c r="T112" s="99"/>
      <c r="U112" s="54"/>
      <c r="V112" s="99">
        <f>AVERAGE(V113,V114)</f>
        <v>100</v>
      </c>
      <c r="W112" s="17"/>
      <c r="X112" s="99">
        <f>AVERAGE(X113,X114)</f>
        <v>100</v>
      </c>
      <c r="Y112" s="54"/>
    </row>
    <row r="113" spans="1:25" ht="120" x14ac:dyDescent="0.25">
      <c r="A113" s="3">
        <v>69</v>
      </c>
      <c r="B113" s="3"/>
      <c r="C113" s="3"/>
      <c r="D113" s="8" t="s">
        <v>778</v>
      </c>
      <c r="E113" s="8"/>
      <c r="F113" s="7" t="s">
        <v>777</v>
      </c>
      <c r="G113" s="7" t="s">
        <v>776</v>
      </c>
      <c r="H113" s="7" t="s">
        <v>775</v>
      </c>
      <c r="I113" s="7" t="s">
        <v>774</v>
      </c>
      <c r="J113" s="62">
        <v>100</v>
      </c>
      <c r="K113" s="38"/>
      <c r="L113" s="38">
        <v>100</v>
      </c>
      <c r="M113" s="39"/>
      <c r="N113" s="38">
        <v>100</v>
      </c>
      <c r="O113" s="38"/>
      <c r="P113" s="38">
        <v>100</v>
      </c>
      <c r="Q113" s="38"/>
      <c r="R113" s="38">
        <v>100</v>
      </c>
      <c r="S113" s="38"/>
      <c r="T113" s="38"/>
      <c r="U113" s="38"/>
      <c r="V113" s="38">
        <v>100</v>
      </c>
      <c r="W113" s="25"/>
      <c r="X113" s="38">
        <v>100</v>
      </c>
      <c r="Y113" s="38"/>
    </row>
    <row r="114" spans="1:25" ht="60" x14ac:dyDescent="0.25">
      <c r="A114" s="3">
        <v>70</v>
      </c>
      <c r="B114" s="3"/>
      <c r="C114" s="3"/>
      <c r="D114" s="8" t="s">
        <v>773</v>
      </c>
      <c r="E114" s="8"/>
      <c r="F114" s="7" t="s">
        <v>772</v>
      </c>
      <c r="G114" s="7" t="s">
        <v>771</v>
      </c>
      <c r="H114" s="7" t="s">
        <v>770</v>
      </c>
      <c r="I114" s="7" t="s">
        <v>769</v>
      </c>
      <c r="J114" s="62">
        <v>100</v>
      </c>
      <c r="K114" s="38"/>
      <c r="L114" s="38">
        <v>100</v>
      </c>
      <c r="M114" s="39"/>
      <c r="N114" s="38">
        <v>100</v>
      </c>
      <c r="O114" s="38"/>
      <c r="P114" s="38">
        <v>100</v>
      </c>
      <c r="Q114" s="38"/>
      <c r="R114" s="38">
        <v>100</v>
      </c>
      <c r="S114" s="38"/>
      <c r="T114" s="38"/>
      <c r="U114" s="38"/>
      <c r="V114" s="38">
        <v>100</v>
      </c>
      <c r="W114" s="25"/>
      <c r="X114" s="38">
        <v>100</v>
      </c>
      <c r="Y114" s="38"/>
    </row>
    <row r="115" spans="1:25" s="16" customFormat="1" ht="72" customHeight="1" x14ac:dyDescent="0.25">
      <c r="A115" s="19"/>
      <c r="B115" s="19"/>
      <c r="C115" s="20" t="s">
        <v>768</v>
      </c>
      <c r="D115" s="19"/>
      <c r="E115" s="59"/>
      <c r="F115" s="58" t="s">
        <v>767</v>
      </c>
      <c r="G115" s="57"/>
      <c r="H115" s="57"/>
      <c r="I115" s="57"/>
      <c r="J115" s="55">
        <f>AVERAGE(J116,J122,J128,J134)</f>
        <v>40</v>
      </c>
      <c r="K115" s="54"/>
      <c r="L115" s="55">
        <f>AVERAGE(L116,L122,L128,L134)</f>
        <v>40</v>
      </c>
      <c r="M115" s="56"/>
      <c r="N115" s="55">
        <f>AVERAGE(N116,N122,N128,N134)</f>
        <v>40</v>
      </c>
      <c r="O115" s="54"/>
      <c r="P115" s="55">
        <f>AVERAGE(P116,P122,P128,P134)</f>
        <v>40</v>
      </c>
      <c r="Q115" s="54"/>
      <c r="R115" s="55">
        <f>AVERAGE(R116,R122,R128,R134)</f>
        <v>40</v>
      </c>
      <c r="S115" s="54"/>
      <c r="T115" s="55" t="e">
        <f>AVERAGE(T116,T122,T128,T134)</f>
        <v>#DIV/0!</v>
      </c>
      <c r="U115" s="54"/>
      <c r="V115" s="55" t="e">
        <f>AVERAGE(V116,V122,V128,V134)</f>
        <v>#DIV/0!</v>
      </c>
      <c r="W115" s="17"/>
      <c r="X115" s="55" t="e">
        <f>AVERAGE(X116,X122,X128,X134)</f>
        <v>#DIV/0!</v>
      </c>
      <c r="Y115" s="54"/>
    </row>
    <row r="116" spans="1:25" s="9" customFormat="1" ht="72" customHeight="1" x14ac:dyDescent="0.25">
      <c r="A116" s="15">
        <v>71</v>
      </c>
      <c r="B116" s="15"/>
      <c r="C116" s="14"/>
      <c r="D116" s="66" t="s">
        <v>766</v>
      </c>
      <c r="E116" s="66"/>
      <c r="F116" s="21" t="s">
        <v>766</v>
      </c>
      <c r="G116" s="12"/>
      <c r="H116" s="12"/>
      <c r="I116" s="12"/>
      <c r="J116" s="64">
        <f>AVERAGE(J117:J121)</f>
        <v>50</v>
      </c>
      <c r="K116" s="63"/>
      <c r="L116" s="64">
        <f>AVERAGE(L117:L121)</f>
        <v>50</v>
      </c>
      <c r="M116" s="65"/>
      <c r="N116" s="64">
        <f>AVERAGE(N117:N121)</f>
        <v>50</v>
      </c>
      <c r="O116" s="63"/>
      <c r="P116" s="64">
        <f>AVERAGE(P117:P121)</f>
        <v>50</v>
      </c>
      <c r="Q116" s="63"/>
      <c r="R116" s="64">
        <f>AVERAGE(R117:R121)</f>
        <v>50</v>
      </c>
      <c r="S116" s="63"/>
      <c r="T116" s="64" t="e">
        <f>AVERAGE(T117:T121)</f>
        <v>#DIV/0!</v>
      </c>
      <c r="U116" s="63"/>
      <c r="V116" s="64" t="e">
        <f>AVERAGE(V117:V121)</f>
        <v>#DIV/0!</v>
      </c>
      <c r="W116" s="10"/>
      <c r="X116" s="64" t="e">
        <f>AVERAGE(X117:X121)</f>
        <v>#DIV/0!</v>
      </c>
      <c r="Y116" s="63"/>
    </row>
    <row r="117" spans="1:25" ht="171" x14ac:dyDescent="0.25">
      <c r="A117" s="3" t="s">
        <v>765</v>
      </c>
      <c r="B117" s="3"/>
      <c r="C117" s="3"/>
      <c r="D117" s="3"/>
      <c r="E117" s="8" t="s">
        <v>709</v>
      </c>
      <c r="F117" s="7" t="s">
        <v>764</v>
      </c>
      <c r="G117" s="7" t="s">
        <v>763</v>
      </c>
      <c r="H117" s="7" t="s">
        <v>762</v>
      </c>
      <c r="I117" s="7" t="s">
        <v>761</v>
      </c>
      <c r="J117" s="29">
        <v>100</v>
      </c>
      <c r="K117" s="34" t="s">
        <v>760</v>
      </c>
      <c r="L117" s="29">
        <v>100</v>
      </c>
      <c r="M117" s="39"/>
      <c r="N117" s="29">
        <v>100</v>
      </c>
      <c r="O117" s="38"/>
      <c r="P117" s="29">
        <v>100</v>
      </c>
      <c r="Q117" s="38"/>
      <c r="R117" s="29">
        <v>100</v>
      </c>
      <c r="S117" s="38"/>
      <c r="T117" s="62"/>
      <c r="U117" s="38"/>
      <c r="V117" s="38"/>
      <c r="W117" s="25"/>
      <c r="X117" s="38"/>
      <c r="Y117" s="38"/>
    </row>
    <row r="118" spans="1:25" ht="195" x14ac:dyDescent="0.25">
      <c r="A118" s="3" t="s">
        <v>759</v>
      </c>
      <c r="B118" s="3"/>
      <c r="C118" s="3"/>
      <c r="D118" s="3"/>
      <c r="E118" s="8" t="s">
        <v>702</v>
      </c>
      <c r="F118" s="7" t="s">
        <v>758</v>
      </c>
      <c r="G118" s="7" t="s">
        <v>700</v>
      </c>
      <c r="H118" s="7" t="s">
        <v>757</v>
      </c>
      <c r="I118" s="7" t="s">
        <v>698</v>
      </c>
      <c r="J118" s="29">
        <v>0</v>
      </c>
      <c r="K118" s="34" t="s">
        <v>756</v>
      </c>
      <c r="L118" s="29">
        <v>0</v>
      </c>
      <c r="M118" s="39"/>
      <c r="N118" s="29">
        <v>0</v>
      </c>
      <c r="O118" s="38"/>
      <c r="P118" s="29">
        <v>0</v>
      </c>
      <c r="Q118" s="38"/>
      <c r="R118" s="29">
        <v>0</v>
      </c>
      <c r="S118" s="38"/>
      <c r="T118" s="38"/>
      <c r="U118" s="38"/>
      <c r="V118" s="38"/>
      <c r="W118" s="25"/>
      <c r="X118" s="38"/>
      <c r="Y118" s="38"/>
    </row>
    <row r="119" spans="1:25" ht="45" x14ac:dyDescent="0.25">
      <c r="A119" s="3" t="s">
        <v>755</v>
      </c>
      <c r="B119" s="3"/>
      <c r="C119" s="3"/>
      <c r="D119" s="3"/>
      <c r="E119" s="8" t="s">
        <v>696</v>
      </c>
      <c r="F119" s="7" t="s">
        <v>695</v>
      </c>
      <c r="G119" s="7" t="s">
        <v>694</v>
      </c>
      <c r="H119" s="7" t="s">
        <v>693</v>
      </c>
      <c r="I119" s="7" t="s">
        <v>692</v>
      </c>
      <c r="J119" s="29">
        <v>100</v>
      </c>
      <c r="K119" s="34" t="s">
        <v>754</v>
      </c>
      <c r="L119" s="29">
        <v>100</v>
      </c>
      <c r="M119" s="39"/>
      <c r="N119" s="29">
        <v>100</v>
      </c>
      <c r="O119" s="38"/>
      <c r="P119" s="29">
        <v>100</v>
      </c>
      <c r="Q119" s="38"/>
      <c r="R119" s="29">
        <v>100</v>
      </c>
      <c r="S119" s="38"/>
      <c r="T119" s="38"/>
      <c r="U119" s="38"/>
      <c r="V119" s="38"/>
      <c r="W119" s="25"/>
      <c r="X119" s="38"/>
      <c r="Y119" s="38"/>
    </row>
    <row r="120" spans="1:25" ht="180" x14ac:dyDescent="0.25">
      <c r="A120" s="3" t="s">
        <v>753</v>
      </c>
      <c r="B120" s="3"/>
      <c r="C120" s="3"/>
      <c r="D120" s="3"/>
      <c r="E120" s="8" t="s">
        <v>690</v>
      </c>
      <c r="F120" s="7" t="s">
        <v>689</v>
      </c>
      <c r="G120" s="7" t="s">
        <v>688</v>
      </c>
      <c r="H120" s="7" t="s">
        <v>687</v>
      </c>
      <c r="I120" s="7" t="s">
        <v>686</v>
      </c>
      <c r="J120" s="29">
        <v>0</v>
      </c>
      <c r="K120" s="34" t="s">
        <v>752</v>
      </c>
      <c r="L120" s="29">
        <v>0</v>
      </c>
      <c r="M120" s="39"/>
      <c r="N120" s="29">
        <v>0</v>
      </c>
      <c r="O120" s="38"/>
      <c r="P120" s="29">
        <v>0</v>
      </c>
      <c r="Q120" s="38"/>
      <c r="R120" s="29">
        <v>0</v>
      </c>
      <c r="S120" s="38"/>
      <c r="T120" s="38"/>
      <c r="U120" s="38"/>
      <c r="V120" s="38"/>
      <c r="W120" s="25"/>
      <c r="X120" s="38"/>
      <c r="Y120" s="38"/>
    </row>
    <row r="121" spans="1:25" ht="120" x14ac:dyDescent="0.25">
      <c r="A121" s="3" t="s">
        <v>751</v>
      </c>
      <c r="B121" s="3"/>
      <c r="C121" s="3"/>
      <c r="D121" s="3"/>
      <c r="E121" s="8" t="s">
        <v>684</v>
      </c>
      <c r="F121" s="7" t="s">
        <v>683</v>
      </c>
      <c r="G121" s="7" t="s">
        <v>682</v>
      </c>
      <c r="H121" s="7" t="s">
        <v>681</v>
      </c>
      <c r="I121" s="7" t="s">
        <v>680</v>
      </c>
      <c r="J121" s="29">
        <v>50</v>
      </c>
      <c r="K121" s="34" t="s">
        <v>750</v>
      </c>
      <c r="L121" s="29">
        <v>50</v>
      </c>
      <c r="M121" s="39"/>
      <c r="N121" s="29">
        <v>50</v>
      </c>
      <c r="O121" s="38"/>
      <c r="P121" s="29">
        <v>50</v>
      </c>
      <c r="Q121" s="38"/>
      <c r="R121" s="29">
        <v>50</v>
      </c>
      <c r="S121" s="38"/>
      <c r="T121" s="38"/>
      <c r="U121" s="38"/>
      <c r="V121" s="38"/>
      <c r="W121" s="25"/>
      <c r="X121" s="38"/>
      <c r="Y121" s="38"/>
    </row>
    <row r="122" spans="1:25" s="9" customFormat="1" ht="51.75" x14ac:dyDescent="0.25">
      <c r="A122" s="15">
        <v>72</v>
      </c>
      <c r="B122" s="15"/>
      <c r="C122" s="15"/>
      <c r="D122" s="66" t="s">
        <v>749</v>
      </c>
      <c r="E122" s="66"/>
      <c r="F122" s="12" t="s">
        <v>748</v>
      </c>
      <c r="G122" s="12"/>
      <c r="H122" s="12"/>
      <c r="I122" s="12"/>
      <c r="J122" s="64">
        <f>AVERAGE(J123:J127)</f>
        <v>60</v>
      </c>
      <c r="K122" s="63"/>
      <c r="L122" s="64">
        <f>AVERAGE(L123:L127)</f>
        <v>60</v>
      </c>
      <c r="M122" s="65"/>
      <c r="N122" s="64">
        <f>AVERAGE(N123:N127)</f>
        <v>60</v>
      </c>
      <c r="O122" s="63"/>
      <c r="P122" s="64">
        <f>AVERAGE(P123:P127)</f>
        <v>60</v>
      </c>
      <c r="Q122" s="63"/>
      <c r="R122" s="64">
        <f>AVERAGE(R123:R127)</f>
        <v>60</v>
      </c>
      <c r="S122" s="63"/>
      <c r="T122" s="64" t="e">
        <f>AVERAGE(T123:T127)</f>
        <v>#DIV/0!</v>
      </c>
      <c r="U122" s="63"/>
      <c r="V122" s="64" t="e">
        <f>AVERAGE(V123:V127)</f>
        <v>#DIV/0!</v>
      </c>
      <c r="W122" s="10"/>
      <c r="X122" s="64" t="e">
        <f>AVERAGE(X123:X127)</f>
        <v>#DIV/0!</v>
      </c>
      <c r="Y122" s="63"/>
    </row>
    <row r="123" spans="1:25" ht="108" x14ac:dyDescent="0.25">
      <c r="A123" s="3" t="s">
        <v>747</v>
      </c>
      <c r="B123" s="3"/>
      <c r="C123" s="3"/>
      <c r="D123" s="3"/>
      <c r="E123" s="8" t="s">
        <v>709</v>
      </c>
      <c r="F123" s="7" t="s">
        <v>746</v>
      </c>
      <c r="G123" s="7" t="s">
        <v>745</v>
      </c>
      <c r="H123" s="7" t="s">
        <v>744</v>
      </c>
      <c r="I123" s="7" t="s">
        <v>743</v>
      </c>
      <c r="J123" s="29">
        <v>100</v>
      </c>
      <c r="K123" s="34" t="s">
        <v>742</v>
      </c>
      <c r="L123" s="29">
        <v>100</v>
      </c>
      <c r="M123" s="39"/>
      <c r="N123" s="29">
        <v>100</v>
      </c>
      <c r="O123" s="38"/>
      <c r="P123" s="29">
        <v>100</v>
      </c>
      <c r="Q123" s="38"/>
      <c r="R123" s="29">
        <v>100</v>
      </c>
      <c r="S123" s="38"/>
      <c r="T123" s="62"/>
      <c r="U123" s="38"/>
      <c r="V123" s="62"/>
      <c r="W123" s="25"/>
      <c r="X123" s="62"/>
      <c r="Y123" s="38"/>
    </row>
    <row r="124" spans="1:25" ht="105" x14ac:dyDescent="0.25">
      <c r="A124" s="3" t="s">
        <v>741</v>
      </c>
      <c r="B124" s="3"/>
      <c r="C124" s="3"/>
      <c r="D124" s="3"/>
      <c r="E124" s="8" t="s">
        <v>702</v>
      </c>
      <c r="F124" s="7" t="s">
        <v>740</v>
      </c>
      <c r="G124" s="7" t="s">
        <v>739</v>
      </c>
      <c r="H124" s="7" t="s">
        <v>720</v>
      </c>
      <c r="I124" s="7" t="s">
        <v>698</v>
      </c>
      <c r="J124" s="29">
        <v>0</v>
      </c>
      <c r="K124" s="34" t="s">
        <v>738</v>
      </c>
      <c r="L124" s="29">
        <v>0</v>
      </c>
      <c r="M124" s="39"/>
      <c r="N124" s="29">
        <v>0</v>
      </c>
      <c r="O124" s="38"/>
      <c r="P124" s="29">
        <v>0</v>
      </c>
      <c r="Q124" s="38"/>
      <c r="R124" s="29">
        <v>0</v>
      </c>
      <c r="S124" s="38"/>
      <c r="T124" s="38"/>
      <c r="U124" s="38"/>
      <c r="V124" s="38"/>
      <c r="W124" s="25"/>
      <c r="X124" s="38"/>
      <c r="Y124" s="38"/>
    </row>
    <row r="125" spans="1:25" ht="54" x14ac:dyDescent="0.25">
      <c r="A125" s="3" t="s">
        <v>737</v>
      </c>
      <c r="B125" s="3"/>
      <c r="C125" s="3"/>
      <c r="D125" s="3"/>
      <c r="E125" s="8" t="s">
        <v>696</v>
      </c>
      <c r="F125" s="7" t="s">
        <v>736</v>
      </c>
      <c r="G125" s="7" t="s">
        <v>694</v>
      </c>
      <c r="H125" s="7" t="s">
        <v>693</v>
      </c>
      <c r="I125" s="7" t="s">
        <v>692</v>
      </c>
      <c r="J125" s="29">
        <v>100</v>
      </c>
      <c r="K125" s="34" t="s">
        <v>735</v>
      </c>
      <c r="L125" s="29">
        <v>100</v>
      </c>
      <c r="M125" s="39"/>
      <c r="N125" s="29">
        <v>100</v>
      </c>
      <c r="O125" s="38"/>
      <c r="P125" s="29">
        <v>100</v>
      </c>
      <c r="Q125" s="38"/>
      <c r="R125" s="29">
        <v>100</v>
      </c>
      <c r="S125" s="38"/>
      <c r="T125" s="62"/>
      <c r="U125" s="38"/>
      <c r="V125" s="38"/>
      <c r="W125" s="25"/>
      <c r="X125" s="38"/>
      <c r="Y125" s="38"/>
    </row>
    <row r="126" spans="1:25" ht="180" x14ac:dyDescent="0.25">
      <c r="A126" s="3" t="s">
        <v>734</v>
      </c>
      <c r="B126" s="3"/>
      <c r="C126" s="3"/>
      <c r="D126" s="3"/>
      <c r="E126" s="8" t="s">
        <v>690</v>
      </c>
      <c r="F126" s="7" t="s">
        <v>689</v>
      </c>
      <c r="G126" s="7" t="s">
        <v>688</v>
      </c>
      <c r="H126" s="7" t="s">
        <v>687</v>
      </c>
      <c r="I126" s="7" t="s">
        <v>686</v>
      </c>
      <c r="J126" s="29">
        <v>50</v>
      </c>
      <c r="K126" s="34" t="s">
        <v>733</v>
      </c>
      <c r="L126" s="29">
        <v>50</v>
      </c>
      <c r="M126" s="39"/>
      <c r="N126" s="29">
        <v>50</v>
      </c>
      <c r="O126" s="38"/>
      <c r="P126" s="29">
        <v>50</v>
      </c>
      <c r="Q126" s="38"/>
      <c r="R126" s="29">
        <v>50</v>
      </c>
      <c r="S126" s="38"/>
      <c r="T126" s="62"/>
      <c r="U126" s="38"/>
      <c r="V126" s="38"/>
      <c r="W126" s="25"/>
      <c r="X126" s="38"/>
      <c r="Y126" s="38"/>
    </row>
    <row r="127" spans="1:25" ht="126" x14ac:dyDescent="0.25">
      <c r="A127" s="3" t="s">
        <v>732</v>
      </c>
      <c r="B127" s="3"/>
      <c r="C127" s="3"/>
      <c r="D127" s="3"/>
      <c r="E127" s="8" t="s">
        <v>684</v>
      </c>
      <c r="F127" s="7" t="s">
        <v>683</v>
      </c>
      <c r="G127" s="7" t="s">
        <v>682</v>
      </c>
      <c r="H127" s="7" t="s">
        <v>681</v>
      </c>
      <c r="I127" s="7" t="s">
        <v>680</v>
      </c>
      <c r="J127" s="29">
        <v>50</v>
      </c>
      <c r="K127" s="34" t="s">
        <v>731</v>
      </c>
      <c r="L127" s="29">
        <v>50</v>
      </c>
      <c r="M127" s="39"/>
      <c r="N127" s="29">
        <v>50</v>
      </c>
      <c r="O127" s="38"/>
      <c r="P127" s="29">
        <v>50</v>
      </c>
      <c r="Q127" s="38"/>
      <c r="R127" s="29">
        <v>50</v>
      </c>
      <c r="S127" s="38"/>
      <c r="T127" s="62"/>
      <c r="U127" s="38"/>
      <c r="V127" s="38"/>
      <c r="W127" s="25"/>
      <c r="X127" s="38"/>
      <c r="Y127" s="38"/>
    </row>
    <row r="128" spans="1:25" s="9" customFormat="1" ht="51.75" x14ac:dyDescent="0.25">
      <c r="A128" s="15">
        <v>73</v>
      </c>
      <c r="B128" s="15"/>
      <c r="C128" s="15"/>
      <c r="D128" s="66" t="s">
        <v>730</v>
      </c>
      <c r="E128" s="66"/>
      <c r="F128" s="12" t="s">
        <v>729</v>
      </c>
      <c r="G128" s="12"/>
      <c r="H128" s="12"/>
      <c r="I128" s="12"/>
      <c r="J128" s="64">
        <f>AVERAGE(J129:J133)</f>
        <v>50</v>
      </c>
      <c r="K128" s="63"/>
      <c r="L128" s="64">
        <f>AVERAGE(L129:L133)</f>
        <v>50</v>
      </c>
      <c r="M128" s="65"/>
      <c r="N128" s="64">
        <f>AVERAGE(N129:N133)</f>
        <v>50</v>
      </c>
      <c r="O128" s="63"/>
      <c r="P128" s="64">
        <f>AVERAGE(P129:P133)</f>
        <v>50</v>
      </c>
      <c r="Q128" s="63"/>
      <c r="R128" s="64">
        <f>AVERAGE(R129:R133)</f>
        <v>50</v>
      </c>
      <c r="S128" s="63"/>
      <c r="T128" s="64" t="e">
        <f>AVERAGE(T129:T133)</f>
        <v>#DIV/0!</v>
      </c>
      <c r="U128" s="63"/>
      <c r="V128" s="64" t="e">
        <f>AVERAGE(V129:V133)</f>
        <v>#DIV/0!</v>
      </c>
      <c r="W128" s="10"/>
      <c r="X128" s="64" t="e">
        <f>AVERAGE(X129:X133)</f>
        <v>#DIV/0!</v>
      </c>
      <c r="Y128" s="63"/>
    </row>
    <row r="129" spans="1:25" ht="72" x14ac:dyDescent="0.25">
      <c r="A129" s="3" t="s">
        <v>728</v>
      </c>
      <c r="B129" s="3"/>
      <c r="C129" s="3"/>
      <c r="D129" s="3"/>
      <c r="E129" s="8" t="s">
        <v>709</v>
      </c>
      <c r="F129" s="7" t="s">
        <v>727</v>
      </c>
      <c r="G129" s="7" t="s">
        <v>726</v>
      </c>
      <c r="H129" s="7" t="s">
        <v>725</v>
      </c>
      <c r="I129" s="7" t="s">
        <v>724</v>
      </c>
      <c r="J129" s="29">
        <v>100</v>
      </c>
      <c r="K129" s="34" t="s">
        <v>723</v>
      </c>
      <c r="L129" s="29">
        <v>100</v>
      </c>
      <c r="M129" s="39"/>
      <c r="N129" s="29">
        <v>100</v>
      </c>
      <c r="O129" s="38"/>
      <c r="P129" s="29">
        <v>100</v>
      </c>
      <c r="Q129" s="38"/>
      <c r="R129" s="29">
        <v>100</v>
      </c>
      <c r="S129" s="38"/>
      <c r="T129" s="62"/>
      <c r="U129" s="38"/>
      <c r="V129" s="62"/>
      <c r="W129" s="25"/>
      <c r="X129" s="62"/>
      <c r="Y129" s="38"/>
    </row>
    <row r="130" spans="1:25" ht="105" x14ac:dyDescent="0.25">
      <c r="A130" s="3" t="s">
        <v>722</v>
      </c>
      <c r="B130" s="3"/>
      <c r="C130" s="3"/>
      <c r="D130" s="3"/>
      <c r="E130" s="8" t="s">
        <v>702</v>
      </c>
      <c r="F130" s="7" t="s">
        <v>721</v>
      </c>
      <c r="G130" s="7" t="s">
        <v>700</v>
      </c>
      <c r="H130" s="7" t="s">
        <v>720</v>
      </c>
      <c r="I130" s="7" t="s">
        <v>719</v>
      </c>
      <c r="J130" s="29">
        <v>0</v>
      </c>
      <c r="K130" s="34"/>
      <c r="L130" s="29">
        <v>0</v>
      </c>
      <c r="M130" s="39"/>
      <c r="N130" s="29">
        <v>0</v>
      </c>
      <c r="O130" s="38"/>
      <c r="P130" s="29">
        <v>0</v>
      </c>
      <c r="Q130" s="38"/>
      <c r="R130" s="29">
        <v>0</v>
      </c>
      <c r="S130" s="38"/>
      <c r="T130" s="62"/>
      <c r="U130" s="38"/>
      <c r="V130" s="62"/>
      <c r="W130" s="25"/>
      <c r="X130" s="62"/>
      <c r="Y130" s="38"/>
    </row>
    <row r="131" spans="1:25" ht="45" x14ac:dyDescent="0.25">
      <c r="A131" s="3" t="s">
        <v>718</v>
      </c>
      <c r="B131" s="3"/>
      <c r="C131" s="3"/>
      <c r="D131" s="3"/>
      <c r="E131" s="8" t="s">
        <v>696</v>
      </c>
      <c r="F131" s="7" t="s">
        <v>695</v>
      </c>
      <c r="G131" s="7" t="s">
        <v>694</v>
      </c>
      <c r="H131" s="7" t="s">
        <v>693</v>
      </c>
      <c r="I131" s="7" t="s">
        <v>692</v>
      </c>
      <c r="J131" s="29">
        <v>100</v>
      </c>
      <c r="K131" s="34"/>
      <c r="L131" s="29">
        <v>100</v>
      </c>
      <c r="M131" s="39"/>
      <c r="N131" s="29">
        <v>100</v>
      </c>
      <c r="O131" s="38"/>
      <c r="P131" s="29">
        <v>100</v>
      </c>
      <c r="Q131" s="38"/>
      <c r="R131" s="29">
        <v>100</v>
      </c>
      <c r="S131" s="38"/>
      <c r="T131" s="62"/>
      <c r="U131" s="38"/>
      <c r="V131" s="62"/>
      <c r="W131" s="25"/>
      <c r="X131" s="62"/>
      <c r="Y131" s="38"/>
    </row>
    <row r="132" spans="1:25" ht="180" x14ac:dyDescent="0.25">
      <c r="A132" s="3" t="s">
        <v>717</v>
      </c>
      <c r="B132" s="3"/>
      <c r="C132" s="3"/>
      <c r="D132" s="3"/>
      <c r="E132" s="8" t="s">
        <v>690</v>
      </c>
      <c r="F132" s="7" t="s">
        <v>716</v>
      </c>
      <c r="G132" s="7" t="s">
        <v>688</v>
      </c>
      <c r="H132" s="7" t="s">
        <v>687</v>
      </c>
      <c r="I132" s="7" t="s">
        <v>686</v>
      </c>
      <c r="J132" s="29">
        <v>0</v>
      </c>
      <c r="K132" s="34" t="s">
        <v>715</v>
      </c>
      <c r="L132" s="29">
        <v>0</v>
      </c>
      <c r="M132" s="39"/>
      <c r="N132" s="29">
        <v>0</v>
      </c>
      <c r="O132" s="38"/>
      <c r="P132" s="29">
        <v>0</v>
      </c>
      <c r="Q132" s="38"/>
      <c r="R132" s="29">
        <v>0</v>
      </c>
      <c r="S132" s="38"/>
      <c r="T132" s="62"/>
      <c r="U132" s="38"/>
      <c r="V132" s="62"/>
      <c r="W132" s="25"/>
      <c r="X132" s="62"/>
      <c r="Y132" s="38"/>
    </row>
    <row r="133" spans="1:25" ht="120" x14ac:dyDescent="0.25">
      <c r="A133" s="3" t="s">
        <v>714</v>
      </c>
      <c r="B133" s="3"/>
      <c r="C133" s="3"/>
      <c r="D133" s="3"/>
      <c r="E133" s="8" t="s">
        <v>684</v>
      </c>
      <c r="F133" s="7" t="s">
        <v>683</v>
      </c>
      <c r="G133" s="7" t="s">
        <v>682</v>
      </c>
      <c r="H133" s="7" t="s">
        <v>681</v>
      </c>
      <c r="I133" s="7" t="s">
        <v>680</v>
      </c>
      <c r="J133" s="29">
        <v>50</v>
      </c>
      <c r="K133" s="34" t="s">
        <v>713</v>
      </c>
      <c r="L133" s="29">
        <v>50</v>
      </c>
      <c r="M133" s="39"/>
      <c r="N133" s="29">
        <v>50</v>
      </c>
      <c r="O133" s="38"/>
      <c r="P133" s="29">
        <v>50</v>
      </c>
      <c r="Q133" s="38"/>
      <c r="R133" s="29">
        <v>50</v>
      </c>
      <c r="S133" s="38"/>
      <c r="T133" s="62"/>
      <c r="U133" s="38"/>
      <c r="V133" s="62"/>
      <c r="W133" s="25"/>
      <c r="X133" s="62"/>
      <c r="Y133" s="38"/>
    </row>
    <row r="134" spans="1:25" s="9" customFormat="1" ht="51.75" x14ac:dyDescent="0.25">
      <c r="A134" s="15">
        <v>74</v>
      </c>
      <c r="B134" s="15"/>
      <c r="C134" s="15"/>
      <c r="D134" s="66" t="s">
        <v>712</v>
      </c>
      <c r="E134" s="66"/>
      <c r="F134" s="12" t="s">
        <v>711</v>
      </c>
      <c r="G134" s="12"/>
      <c r="H134" s="12"/>
      <c r="I134" s="12"/>
      <c r="J134" s="64">
        <f>AVERAGE(J135:J139)</f>
        <v>0</v>
      </c>
      <c r="K134" s="63"/>
      <c r="L134" s="64">
        <f>AVERAGE(L135:L139)</f>
        <v>0</v>
      </c>
      <c r="M134" s="65"/>
      <c r="N134" s="64">
        <f>AVERAGE(N135:N139)</f>
        <v>0</v>
      </c>
      <c r="O134" s="63"/>
      <c r="P134" s="64">
        <f>AVERAGE(P135:P139)</f>
        <v>0</v>
      </c>
      <c r="Q134" s="63"/>
      <c r="R134" s="64">
        <f>AVERAGE(R135:R139)</f>
        <v>0</v>
      </c>
      <c r="S134" s="63"/>
      <c r="T134" s="64" t="e">
        <f>AVERAGE(T135:T139)</f>
        <v>#DIV/0!</v>
      </c>
      <c r="U134" s="63"/>
      <c r="V134" s="64" t="e">
        <f>AVERAGE(V135:V139)</f>
        <v>#DIV/0!</v>
      </c>
      <c r="W134" s="10"/>
      <c r="X134" s="64" t="e">
        <f>AVERAGE(X135:X139)</f>
        <v>#DIV/0!</v>
      </c>
      <c r="Y134" s="63"/>
    </row>
    <row r="135" spans="1:25" ht="82.5" x14ac:dyDescent="0.25">
      <c r="A135" s="3" t="s">
        <v>710</v>
      </c>
      <c r="B135" s="3"/>
      <c r="C135" s="3"/>
      <c r="D135" s="3"/>
      <c r="E135" s="8" t="s">
        <v>709</v>
      </c>
      <c r="F135" s="7" t="s">
        <v>708</v>
      </c>
      <c r="G135" s="7" t="s">
        <v>707</v>
      </c>
      <c r="H135" s="7" t="s">
        <v>706</v>
      </c>
      <c r="I135" s="7" t="s">
        <v>705</v>
      </c>
      <c r="J135" s="62">
        <v>0</v>
      </c>
      <c r="K135" s="98" t="s">
        <v>704</v>
      </c>
      <c r="L135" s="62">
        <v>0</v>
      </c>
      <c r="M135" s="39"/>
      <c r="N135" s="62">
        <v>0</v>
      </c>
      <c r="O135" s="38"/>
      <c r="P135" s="62">
        <v>0</v>
      </c>
      <c r="Q135" s="38"/>
      <c r="R135" s="62">
        <v>0</v>
      </c>
      <c r="S135" s="38"/>
      <c r="T135" s="38"/>
      <c r="U135" s="38"/>
      <c r="V135" s="29"/>
      <c r="W135" s="97"/>
      <c r="X135" s="29"/>
      <c r="Y135" s="96"/>
    </row>
    <row r="136" spans="1:25" ht="105" x14ac:dyDescent="0.25">
      <c r="A136" s="3" t="s">
        <v>703</v>
      </c>
      <c r="B136" s="3"/>
      <c r="C136" s="3"/>
      <c r="D136" s="3"/>
      <c r="E136" s="8" t="s">
        <v>702</v>
      </c>
      <c r="F136" s="7" t="s">
        <v>701</v>
      </c>
      <c r="G136" s="7" t="s">
        <v>700</v>
      </c>
      <c r="H136" s="7" t="s">
        <v>699</v>
      </c>
      <c r="I136" s="7" t="s">
        <v>698</v>
      </c>
      <c r="J136" s="62"/>
      <c r="K136" s="95"/>
      <c r="L136" s="38"/>
      <c r="M136" s="39"/>
      <c r="N136" s="38"/>
      <c r="O136" s="38"/>
      <c r="P136" s="38"/>
      <c r="Q136" s="38"/>
      <c r="R136" s="38"/>
      <c r="S136" s="38"/>
      <c r="T136" s="38"/>
      <c r="U136" s="38"/>
      <c r="V136" s="29"/>
      <c r="W136" s="25"/>
      <c r="X136" s="29"/>
      <c r="Y136" s="38"/>
    </row>
    <row r="137" spans="1:25" ht="45" x14ac:dyDescent="0.25">
      <c r="A137" s="3" t="s">
        <v>697</v>
      </c>
      <c r="B137" s="3"/>
      <c r="C137" s="3"/>
      <c r="D137" s="3"/>
      <c r="E137" s="8" t="s">
        <v>696</v>
      </c>
      <c r="F137" s="7" t="s">
        <v>695</v>
      </c>
      <c r="G137" s="7" t="s">
        <v>694</v>
      </c>
      <c r="H137" s="7" t="s">
        <v>693</v>
      </c>
      <c r="I137" s="7" t="s">
        <v>692</v>
      </c>
      <c r="J137" s="62"/>
      <c r="K137" s="81"/>
      <c r="L137" s="38"/>
      <c r="M137" s="39"/>
      <c r="N137" s="38"/>
      <c r="O137" s="38"/>
      <c r="P137" s="38"/>
      <c r="Q137" s="38"/>
      <c r="R137" s="38"/>
      <c r="S137" s="38"/>
      <c r="T137" s="38"/>
      <c r="U137" s="38"/>
      <c r="V137" s="29"/>
      <c r="W137" s="25"/>
      <c r="X137" s="29"/>
      <c r="Y137" s="38"/>
    </row>
    <row r="138" spans="1:25" ht="180" x14ac:dyDescent="0.25">
      <c r="A138" s="3" t="s">
        <v>691</v>
      </c>
      <c r="B138" s="3"/>
      <c r="C138" s="3"/>
      <c r="D138" s="3"/>
      <c r="E138" s="8" t="s">
        <v>690</v>
      </c>
      <c r="F138" s="7" t="s">
        <v>689</v>
      </c>
      <c r="G138" s="7" t="s">
        <v>688</v>
      </c>
      <c r="H138" s="7" t="s">
        <v>687</v>
      </c>
      <c r="I138" s="7" t="s">
        <v>686</v>
      </c>
      <c r="J138" s="62"/>
      <c r="K138" s="38"/>
      <c r="L138" s="38"/>
      <c r="M138" s="39"/>
      <c r="N138" s="38"/>
      <c r="O138" s="38"/>
      <c r="P138" s="38"/>
      <c r="Q138" s="38"/>
      <c r="R138" s="38"/>
      <c r="S138" s="38"/>
      <c r="T138" s="38"/>
      <c r="U138" s="38"/>
      <c r="V138" s="29"/>
      <c r="W138" s="25"/>
      <c r="X138" s="29"/>
      <c r="Y138" s="38"/>
    </row>
    <row r="139" spans="1:25" ht="120" x14ac:dyDescent="0.25">
      <c r="A139" s="3" t="s">
        <v>685</v>
      </c>
      <c r="B139" s="3"/>
      <c r="C139" s="3"/>
      <c r="D139" s="3"/>
      <c r="E139" s="8" t="s">
        <v>684</v>
      </c>
      <c r="F139" s="7" t="s">
        <v>683</v>
      </c>
      <c r="G139" s="7" t="s">
        <v>682</v>
      </c>
      <c r="H139" s="7" t="s">
        <v>681</v>
      </c>
      <c r="I139" s="7" t="s">
        <v>680</v>
      </c>
      <c r="J139" s="62"/>
      <c r="K139" s="38"/>
      <c r="L139" s="38"/>
      <c r="M139" s="39"/>
      <c r="N139" s="38"/>
      <c r="O139" s="38"/>
      <c r="P139" s="38"/>
      <c r="Q139" s="38"/>
      <c r="R139" s="38"/>
      <c r="S139" s="38"/>
      <c r="T139" s="38"/>
      <c r="U139" s="38"/>
      <c r="V139" s="29"/>
      <c r="W139" s="25"/>
      <c r="X139" s="29"/>
      <c r="Y139" s="38"/>
    </row>
    <row r="140" spans="1:25" s="16" customFormat="1" ht="138" customHeight="1" x14ac:dyDescent="0.25">
      <c r="A140" s="19"/>
      <c r="B140" s="19"/>
      <c r="C140" s="20" t="s">
        <v>679</v>
      </c>
      <c r="D140" s="19"/>
      <c r="E140" s="59"/>
      <c r="F140" s="58" t="s">
        <v>678</v>
      </c>
      <c r="G140" s="57"/>
      <c r="H140" s="57"/>
      <c r="I140" s="57"/>
      <c r="J140" s="55">
        <f>AVERAGE(J141:J145)</f>
        <v>90</v>
      </c>
      <c r="K140" s="54"/>
      <c r="L140" s="55">
        <f>AVERAGE(L141:L145)</f>
        <v>90</v>
      </c>
      <c r="M140" s="56"/>
      <c r="N140" s="55">
        <f>AVERAGE(N141:N145)</f>
        <v>90</v>
      </c>
      <c r="O140" s="54"/>
      <c r="P140" s="55">
        <f>AVERAGE(P141:P145)</f>
        <v>90</v>
      </c>
      <c r="Q140" s="54"/>
      <c r="R140" s="55">
        <f>AVERAGE(R141:R145)</f>
        <v>90</v>
      </c>
      <c r="S140" s="54"/>
      <c r="T140" s="55" t="e">
        <f>AVERAGE(T141:T145)</f>
        <v>#DIV/0!</v>
      </c>
      <c r="U140" s="54"/>
      <c r="V140" s="62" t="e">
        <f>AVERAGE(V141:V145)</f>
        <v>#DIV/0!</v>
      </c>
      <c r="W140" s="17"/>
      <c r="X140" s="62" t="e">
        <f>AVERAGE(X141:X145)</f>
        <v>#DIV/0!</v>
      </c>
      <c r="Y140" s="38"/>
    </row>
    <row r="141" spans="1:25" ht="135" x14ac:dyDescent="0.25">
      <c r="A141" s="3">
        <v>75</v>
      </c>
      <c r="B141" s="3"/>
      <c r="C141" s="3"/>
      <c r="D141" s="8" t="s">
        <v>677</v>
      </c>
      <c r="E141" s="8"/>
      <c r="F141" s="7" t="s">
        <v>676</v>
      </c>
      <c r="G141" s="7" t="s">
        <v>675</v>
      </c>
      <c r="H141" s="7" t="s">
        <v>674</v>
      </c>
      <c r="I141" s="7" t="s">
        <v>673</v>
      </c>
      <c r="J141" s="29">
        <v>50</v>
      </c>
      <c r="K141" s="34" t="s">
        <v>672</v>
      </c>
      <c r="L141" s="29">
        <v>50</v>
      </c>
      <c r="M141" s="39"/>
      <c r="N141" s="29">
        <v>50</v>
      </c>
      <c r="O141" s="38"/>
      <c r="P141" s="29">
        <v>50</v>
      </c>
      <c r="Q141" s="38"/>
      <c r="R141" s="29">
        <v>50</v>
      </c>
      <c r="S141" s="38"/>
      <c r="T141" s="62"/>
      <c r="U141" s="38"/>
      <c r="V141" s="62"/>
      <c r="W141" s="25"/>
      <c r="X141" s="62"/>
      <c r="Y141" s="38"/>
    </row>
    <row r="142" spans="1:25" ht="165" x14ac:dyDescent="0.25">
      <c r="A142" s="3">
        <v>76</v>
      </c>
      <c r="B142" s="3"/>
      <c r="C142" s="3"/>
      <c r="D142" s="8" t="s">
        <v>671</v>
      </c>
      <c r="E142" s="8"/>
      <c r="F142" s="7" t="s">
        <v>670</v>
      </c>
      <c r="G142" s="7" t="s">
        <v>669</v>
      </c>
      <c r="H142" s="7" t="s">
        <v>668</v>
      </c>
      <c r="I142" s="7" t="s">
        <v>654</v>
      </c>
      <c r="J142" s="29">
        <v>100</v>
      </c>
      <c r="K142" s="34" t="s">
        <v>667</v>
      </c>
      <c r="L142" s="29">
        <v>100</v>
      </c>
      <c r="M142" s="39"/>
      <c r="N142" s="29">
        <v>100</v>
      </c>
      <c r="O142" s="38"/>
      <c r="P142" s="29">
        <v>100</v>
      </c>
      <c r="Q142" s="38"/>
      <c r="R142" s="29">
        <v>100</v>
      </c>
      <c r="S142" s="38"/>
      <c r="T142" s="62"/>
      <c r="U142" s="38"/>
      <c r="V142" s="62"/>
      <c r="W142" s="94"/>
      <c r="X142" s="62"/>
      <c r="Y142" s="93"/>
    </row>
    <row r="143" spans="1:25" ht="165" x14ac:dyDescent="0.25">
      <c r="A143" s="3">
        <v>77</v>
      </c>
      <c r="B143" s="3"/>
      <c r="C143" s="3"/>
      <c r="D143" s="8" t="s">
        <v>666</v>
      </c>
      <c r="E143" s="8"/>
      <c r="F143" s="7" t="s">
        <v>665</v>
      </c>
      <c r="G143" s="7" t="s">
        <v>664</v>
      </c>
      <c r="H143" s="7" t="s">
        <v>663</v>
      </c>
      <c r="I143" s="7" t="s">
        <v>654</v>
      </c>
      <c r="J143" s="29">
        <v>100</v>
      </c>
      <c r="K143" s="34" t="s">
        <v>662</v>
      </c>
      <c r="L143" s="29">
        <v>100</v>
      </c>
      <c r="M143" s="39"/>
      <c r="N143" s="29">
        <v>100</v>
      </c>
      <c r="O143" s="38"/>
      <c r="P143" s="29">
        <v>100</v>
      </c>
      <c r="Q143" s="38"/>
      <c r="R143" s="29">
        <v>100</v>
      </c>
      <c r="S143" s="38"/>
      <c r="T143" s="62"/>
      <c r="U143" s="38"/>
      <c r="V143" s="62"/>
      <c r="W143" s="25"/>
      <c r="X143" s="62"/>
      <c r="Y143" s="38"/>
    </row>
    <row r="144" spans="1:25" ht="165" x14ac:dyDescent="0.25">
      <c r="A144" s="3">
        <v>78</v>
      </c>
      <c r="B144" s="3"/>
      <c r="C144" s="3"/>
      <c r="D144" s="8" t="s">
        <v>661</v>
      </c>
      <c r="E144" s="8"/>
      <c r="F144" s="7" t="s">
        <v>660</v>
      </c>
      <c r="G144" s="7" t="s">
        <v>656</v>
      </c>
      <c r="H144" s="7" t="s">
        <v>655</v>
      </c>
      <c r="I144" s="7" t="s">
        <v>654</v>
      </c>
      <c r="J144" s="29">
        <v>100</v>
      </c>
      <c r="K144" s="34" t="s">
        <v>659</v>
      </c>
      <c r="L144" s="29">
        <v>100</v>
      </c>
      <c r="M144" s="39"/>
      <c r="N144" s="29">
        <v>100</v>
      </c>
      <c r="O144" s="38"/>
      <c r="P144" s="29">
        <v>100</v>
      </c>
      <c r="Q144" s="38"/>
      <c r="R144" s="29">
        <v>100</v>
      </c>
      <c r="S144" s="38"/>
      <c r="T144" s="62"/>
      <c r="U144" s="38"/>
      <c r="V144" s="62"/>
      <c r="W144" s="25"/>
      <c r="X144" s="62"/>
      <c r="Y144" s="38"/>
    </row>
    <row r="145" spans="1:25" ht="165" x14ac:dyDescent="0.25">
      <c r="A145" s="3">
        <v>79</v>
      </c>
      <c r="B145" s="3"/>
      <c r="C145" s="3"/>
      <c r="D145" s="8" t="s">
        <v>658</v>
      </c>
      <c r="E145" s="8"/>
      <c r="F145" s="7" t="s">
        <v>657</v>
      </c>
      <c r="G145" s="7" t="s">
        <v>656</v>
      </c>
      <c r="H145" s="7" t="s">
        <v>655</v>
      </c>
      <c r="I145" s="7" t="s">
        <v>654</v>
      </c>
      <c r="J145" s="29">
        <v>100</v>
      </c>
      <c r="K145" s="34" t="s">
        <v>653</v>
      </c>
      <c r="L145" s="29">
        <v>100</v>
      </c>
      <c r="M145" s="39"/>
      <c r="N145" s="29">
        <v>100</v>
      </c>
      <c r="O145" s="38"/>
      <c r="P145" s="29">
        <v>100</v>
      </c>
      <c r="Q145" s="38"/>
      <c r="R145" s="29">
        <v>100</v>
      </c>
      <c r="S145" s="38"/>
      <c r="T145" s="38"/>
      <c r="U145" s="38"/>
      <c r="V145" s="38"/>
      <c r="W145" s="25"/>
      <c r="X145" s="38"/>
      <c r="Y145" s="38"/>
    </row>
    <row r="146" spans="1:25" s="16" customFormat="1" ht="60" x14ac:dyDescent="0.25">
      <c r="A146" s="19"/>
      <c r="B146" s="20" t="s">
        <v>652</v>
      </c>
      <c r="C146" s="19"/>
      <c r="D146" s="19"/>
      <c r="E146" s="19"/>
      <c r="F146" s="19" t="s">
        <v>651</v>
      </c>
      <c r="G146" s="92"/>
      <c r="H146" s="92"/>
      <c r="I146" s="92"/>
      <c r="J146" s="61">
        <f>AVERAGE(J147,J152,J163,J172)</f>
        <v>53.645833333333336</v>
      </c>
      <c r="K146" s="19"/>
      <c r="L146" s="61">
        <f>AVERAGE(L147,L152,L163,L172)</f>
        <v>56.770833333333336</v>
      </c>
      <c r="M146" s="19"/>
      <c r="N146" s="61">
        <f>AVERAGE(N147,N152,N163,N172)</f>
        <v>56.770833333333336</v>
      </c>
      <c r="O146" s="19"/>
      <c r="P146" s="61">
        <f>AVERAGE(P147,P152,P163,P172)</f>
        <v>56.770833333333336</v>
      </c>
      <c r="Q146" s="19"/>
      <c r="R146" s="61">
        <f>AVERAGE(R147,R152,R163,R172)</f>
        <v>56.770833333333336</v>
      </c>
      <c r="S146" s="19"/>
      <c r="T146" s="61" t="e">
        <f>AVERAGE(T147,T152,T163,T172)</f>
        <v>#DIV/0!</v>
      </c>
      <c r="U146" s="19"/>
      <c r="V146" s="61" t="e">
        <f>AVERAGE(V147,V152,V163,V172)</f>
        <v>#DIV/0!</v>
      </c>
      <c r="W146" s="17"/>
      <c r="X146" s="61" t="e">
        <f>AVERAGE(X147,X152,X163,X172)</f>
        <v>#DIV/0!</v>
      </c>
      <c r="Y146" s="19"/>
    </row>
    <row r="147" spans="1:25" s="16" customFormat="1" ht="45" x14ac:dyDescent="0.25">
      <c r="A147" s="19"/>
      <c r="B147" s="19"/>
      <c r="C147" s="20" t="s">
        <v>650</v>
      </c>
      <c r="D147" s="19"/>
      <c r="E147" s="19"/>
      <c r="F147" s="19" t="s">
        <v>649</v>
      </c>
      <c r="G147" s="91"/>
      <c r="H147" s="91"/>
      <c r="I147" s="91"/>
      <c r="J147" s="61">
        <f>AVERAGE(J148:J151)</f>
        <v>75</v>
      </c>
      <c r="K147" s="19"/>
      <c r="L147" s="61">
        <f>AVERAGE(L148:L151)</f>
        <v>87.5</v>
      </c>
      <c r="M147" s="19"/>
      <c r="N147" s="61">
        <f>AVERAGE(N148:N151)</f>
        <v>87.5</v>
      </c>
      <c r="O147" s="19"/>
      <c r="P147" s="61">
        <f>AVERAGE(P148:P151)</f>
        <v>87.5</v>
      </c>
      <c r="Q147" s="19"/>
      <c r="R147" s="61">
        <f>AVERAGE(R148:R151)</f>
        <v>87.5</v>
      </c>
      <c r="S147" s="19"/>
      <c r="T147" s="61" t="e">
        <f>AVERAGE(T148:T151)</f>
        <v>#DIV/0!</v>
      </c>
      <c r="U147" s="19"/>
      <c r="V147" s="61" t="e">
        <f>AVERAGE(V148:V151)</f>
        <v>#DIV/0!</v>
      </c>
      <c r="W147" s="17"/>
      <c r="X147" s="61" t="e">
        <f>AVERAGE(X148:X151)</f>
        <v>#DIV/0!</v>
      </c>
      <c r="Y147" s="19"/>
    </row>
    <row r="148" spans="1:25" ht="144" x14ac:dyDescent="0.25">
      <c r="A148" s="3">
        <v>80</v>
      </c>
      <c r="B148" s="3"/>
      <c r="C148" s="3"/>
      <c r="D148" s="8" t="s">
        <v>648</v>
      </c>
      <c r="E148" s="8"/>
      <c r="F148" s="7" t="s">
        <v>647</v>
      </c>
      <c r="G148" s="7" t="s">
        <v>574</v>
      </c>
      <c r="H148" s="7" t="s">
        <v>575</v>
      </c>
      <c r="I148" s="7" t="s">
        <v>576</v>
      </c>
      <c r="J148" s="29">
        <v>100</v>
      </c>
      <c r="K148" s="34" t="s">
        <v>646</v>
      </c>
      <c r="L148" s="29">
        <v>100</v>
      </c>
      <c r="M148" s="31"/>
      <c r="N148" s="29">
        <v>100</v>
      </c>
      <c r="O148" s="29"/>
      <c r="P148" s="29">
        <v>100</v>
      </c>
      <c r="Q148" s="29"/>
      <c r="R148" s="29">
        <v>100</v>
      </c>
      <c r="S148" s="29"/>
      <c r="T148" s="29"/>
      <c r="U148" s="29"/>
      <c r="V148" s="29"/>
      <c r="W148" s="4"/>
      <c r="X148" s="29"/>
      <c r="Y148" s="29"/>
    </row>
    <row r="149" spans="1:25" ht="60" x14ac:dyDescent="0.25">
      <c r="A149" s="3">
        <v>81</v>
      </c>
      <c r="B149" s="3"/>
      <c r="C149" s="3"/>
      <c r="D149" s="8" t="s">
        <v>645</v>
      </c>
      <c r="E149" s="8"/>
      <c r="F149" s="7" t="s">
        <v>644</v>
      </c>
      <c r="G149" s="7" t="s">
        <v>643</v>
      </c>
      <c r="H149" s="7" t="s">
        <v>642</v>
      </c>
      <c r="I149" s="7" t="s">
        <v>641</v>
      </c>
      <c r="J149" s="29">
        <v>100</v>
      </c>
      <c r="K149" s="34" t="s">
        <v>640</v>
      </c>
      <c r="L149" s="29">
        <v>100</v>
      </c>
      <c r="M149" s="31"/>
      <c r="N149" s="29">
        <v>100</v>
      </c>
      <c r="O149" s="29"/>
      <c r="P149" s="29">
        <v>100</v>
      </c>
      <c r="Q149" s="29"/>
      <c r="R149" s="29">
        <v>100</v>
      </c>
      <c r="S149" s="29"/>
      <c r="T149" s="29"/>
      <c r="U149" s="29"/>
      <c r="V149" s="29"/>
      <c r="W149" s="4"/>
      <c r="X149" s="29"/>
      <c r="Y149" s="29"/>
    </row>
    <row r="150" spans="1:25" ht="270" x14ac:dyDescent="0.25">
      <c r="A150" s="3">
        <v>82</v>
      </c>
      <c r="B150" s="3"/>
      <c r="C150" s="3"/>
      <c r="D150" s="8" t="s">
        <v>639</v>
      </c>
      <c r="E150" s="8"/>
      <c r="F150" s="7" t="s">
        <v>638</v>
      </c>
      <c r="G150" s="7" t="s">
        <v>637</v>
      </c>
      <c r="H150" s="7" t="s">
        <v>636</v>
      </c>
      <c r="I150" s="7" t="s">
        <v>312</v>
      </c>
      <c r="J150" s="30">
        <v>0</v>
      </c>
      <c r="K150" s="32" t="s">
        <v>635</v>
      </c>
      <c r="L150" s="29">
        <v>50</v>
      </c>
      <c r="M150" s="34" t="s">
        <v>634</v>
      </c>
      <c r="N150" s="29">
        <v>50</v>
      </c>
      <c r="O150" s="29"/>
      <c r="P150" s="29">
        <v>50</v>
      </c>
      <c r="Q150" s="29"/>
      <c r="R150" s="29">
        <v>50</v>
      </c>
      <c r="S150" s="29"/>
      <c r="T150" s="29"/>
      <c r="U150" s="29"/>
      <c r="V150" s="29"/>
      <c r="W150" s="4"/>
      <c r="X150" s="29"/>
      <c r="Y150" s="29"/>
    </row>
    <row r="151" spans="1:25" ht="60" x14ac:dyDescent="0.25">
      <c r="A151" s="3">
        <v>83</v>
      </c>
      <c r="B151" s="3"/>
      <c r="C151" s="3"/>
      <c r="D151" s="8" t="s">
        <v>510</v>
      </c>
      <c r="E151" s="8"/>
      <c r="F151" s="7" t="s">
        <v>633</v>
      </c>
      <c r="G151" s="7" t="s">
        <v>508</v>
      </c>
      <c r="H151" s="7" t="s">
        <v>632</v>
      </c>
      <c r="I151" s="7" t="s">
        <v>631</v>
      </c>
      <c r="J151" s="29">
        <v>100</v>
      </c>
      <c r="K151" s="34" t="s">
        <v>630</v>
      </c>
      <c r="L151" s="29">
        <v>100</v>
      </c>
      <c r="M151" s="31"/>
      <c r="N151" s="29">
        <v>100</v>
      </c>
      <c r="O151" s="29"/>
      <c r="P151" s="29">
        <v>100</v>
      </c>
      <c r="Q151" s="29"/>
      <c r="R151" s="29">
        <v>100</v>
      </c>
      <c r="S151" s="29"/>
      <c r="T151" s="29"/>
      <c r="U151" s="29"/>
      <c r="V151" s="29"/>
      <c r="W151" s="4"/>
      <c r="X151" s="29"/>
      <c r="Y151" s="29"/>
    </row>
    <row r="152" spans="1:25" s="16" customFormat="1" ht="99.75" customHeight="1" x14ac:dyDescent="0.25">
      <c r="A152" s="19"/>
      <c r="B152" s="19"/>
      <c r="C152" s="20" t="s">
        <v>629</v>
      </c>
      <c r="D152" s="19"/>
      <c r="E152" s="59"/>
      <c r="F152" s="58" t="s">
        <v>628</v>
      </c>
      <c r="G152" s="57"/>
      <c r="H152" s="57"/>
      <c r="I152" s="57"/>
      <c r="J152" s="55">
        <f>AVERAGE(J153,J161:J162)</f>
        <v>50</v>
      </c>
      <c r="K152" s="54"/>
      <c r="L152" s="55">
        <f>AVERAGE(L153,L161:L162)</f>
        <v>50</v>
      </c>
      <c r="M152" s="56"/>
      <c r="N152" s="55">
        <f>AVERAGE(N153,N161:N162)</f>
        <v>50</v>
      </c>
      <c r="O152" s="54"/>
      <c r="P152" s="55">
        <f>AVERAGE(P153,P161:P162)</f>
        <v>50</v>
      </c>
      <c r="Q152" s="54"/>
      <c r="R152" s="55">
        <f>AVERAGE(R153,R161:R162)</f>
        <v>50</v>
      </c>
      <c r="S152" s="54"/>
      <c r="T152" s="55" t="e">
        <f>AVERAGE(T153,T161:T162)</f>
        <v>#DIV/0!</v>
      </c>
      <c r="U152" s="54"/>
      <c r="V152" s="55" t="e">
        <f>AVERAGE(V153,V161:V162)</f>
        <v>#DIV/0!</v>
      </c>
      <c r="W152" s="17"/>
      <c r="X152" s="55" t="e">
        <f>AVERAGE(X153,X161:X162)</f>
        <v>#DIV/0!</v>
      </c>
      <c r="Y152" s="54"/>
    </row>
    <row r="153" spans="1:25" s="9" customFormat="1" ht="99.75" customHeight="1" x14ac:dyDescent="0.25">
      <c r="A153" s="15">
        <v>84</v>
      </c>
      <c r="B153" s="15"/>
      <c r="C153" s="14"/>
      <c r="D153" s="66" t="s">
        <v>627</v>
      </c>
      <c r="E153" s="66"/>
      <c r="F153" s="21" t="s">
        <v>480</v>
      </c>
      <c r="G153" s="12"/>
      <c r="H153" s="12"/>
      <c r="I153" s="12"/>
      <c r="J153" s="64">
        <f>AVERAGE(J154:J160)</f>
        <v>50</v>
      </c>
      <c r="K153" s="63"/>
      <c r="L153" s="64">
        <f>AVERAGE(L154:L160)</f>
        <v>50</v>
      </c>
      <c r="M153" s="65"/>
      <c r="N153" s="64">
        <f>AVERAGE(N154:N160)</f>
        <v>50</v>
      </c>
      <c r="O153" s="63"/>
      <c r="P153" s="64">
        <f>AVERAGE(P154:P160)</f>
        <v>50</v>
      </c>
      <c r="Q153" s="63"/>
      <c r="R153" s="64">
        <f>AVERAGE(R154:R160)</f>
        <v>50</v>
      </c>
      <c r="S153" s="63"/>
      <c r="T153" s="64" t="e">
        <f>AVERAGE(T154:T160)</f>
        <v>#DIV/0!</v>
      </c>
      <c r="U153" s="63"/>
      <c r="V153" s="64" t="e">
        <f>AVERAGE(V154:V160)</f>
        <v>#DIV/0!</v>
      </c>
      <c r="W153" s="10"/>
      <c r="X153" s="64" t="e">
        <f>AVERAGE(X154:X160)</f>
        <v>#DIV/0!</v>
      </c>
      <c r="Y153" s="63"/>
    </row>
    <row r="154" spans="1:25" ht="90" x14ac:dyDescent="0.25">
      <c r="A154" s="3" t="s">
        <v>626</v>
      </c>
      <c r="B154" s="3"/>
      <c r="C154" s="3"/>
      <c r="D154" s="3"/>
      <c r="E154" s="8" t="s">
        <v>625</v>
      </c>
      <c r="F154" s="7" t="s">
        <v>624</v>
      </c>
      <c r="G154" s="7" t="s">
        <v>611</v>
      </c>
      <c r="H154" s="7" t="s">
        <v>623</v>
      </c>
      <c r="I154" s="7" t="s">
        <v>622</v>
      </c>
      <c r="J154" s="30">
        <v>50</v>
      </c>
      <c r="K154" s="32" t="s">
        <v>621</v>
      </c>
      <c r="L154" s="30">
        <v>50</v>
      </c>
      <c r="M154" s="31"/>
      <c r="N154" s="30">
        <v>50</v>
      </c>
      <c r="O154" s="29"/>
      <c r="P154" s="30">
        <v>50</v>
      </c>
      <c r="Q154" s="29"/>
      <c r="R154" s="30">
        <v>50</v>
      </c>
      <c r="S154" s="29"/>
      <c r="T154" s="29"/>
      <c r="U154" s="29"/>
      <c r="V154" s="29"/>
      <c r="W154" s="25"/>
      <c r="X154" s="29"/>
      <c r="Y154" s="29"/>
    </row>
    <row r="155" spans="1:25" ht="369" x14ac:dyDescent="0.25">
      <c r="A155" s="3" t="s">
        <v>620</v>
      </c>
      <c r="B155" s="3"/>
      <c r="C155" s="3"/>
      <c r="D155" s="3"/>
      <c r="E155" s="8" t="s">
        <v>619</v>
      </c>
      <c r="F155" s="7" t="s">
        <v>618</v>
      </c>
      <c r="G155" s="7" t="s">
        <v>617</v>
      </c>
      <c r="H155" s="7" t="s">
        <v>475</v>
      </c>
      <c r="I155" s="7" t="s">
        <v>616</v>
      </c>
      <c r="J155" s="30">
        <v>0</v>
      </c>
      <c r="K155" s="32" t="s">
        <v>615</v>
      </c>
      <c r="L155" s="30">
        <v>0</v>
      </c>
      <c r="M155" s="31"/>
      <c r="N155" s="30">
        <v>0</v>
      </c>
      <c r="O155" s="29"/>
      <c r="P155" s="30">
        <v>0</v>
      </c>
      <c r="Q155" s="29"/>
      <c r="R155" s="30">
        <v>0</v>
      </c>
      <c r="S155" s="29"/>
      <c r="T155" s="29"/>
      <c r="U155" s="29"/>
      <c r="V155" s="29"/>
      <c r="W155" s="25"/>
      <c r="X155" s="29"/>
      <c r="Y155" s="29"/>
    </row>
    <row r="156" spans="1:25" ht="60" x14ac:dyDescent="0.25">
      <c r="A156" s="3" t="s">
        <v>614</v>
      </c>
      <c r="B156" s="3"/>
      <c r="C156" s="3"/>
      <c r="D156" s="3"/>
      <c r="E156" s="8" t="s">
        <v>613</v>
      </c>
      <c r="F156" s="7" t="s">
        <v>612</v>
      </c>
      <c r="G156" s="7" t="s">
        <v>611</v>
      </c>
      <c r="H156" s="7" t="s">
        <v>610</v>
      </c>
      <c r="I156" s="7" t="s">
        <v>609</v>
      </c>
      <c r="J156" s="30">
        <v>100</v>
      </c>
      <c r="K156" s="32" t="s">
        <v>608</v>
      </c>
      <c r="L156" s="30">
        <v>100</v>
      </c>
      <c r="M156" s="31"/>
      <c r="N156" s="30">
        <v>100</v>
      </c>
      <c r="O156" s="29"/>
      <c r="P156" s="30">
        <v>100</v>
      </c>
      <c r="Q156" s="29"/>
      <c r="R156" s="30">
        <v>100</v>
      </c>
      <c r="S156" s="29"/>
      <c r="T156" s="29"/>
      <c r="U156" s="29"/>
      <c r="V156" s="29"/>
      <c r="W156" s="25"/>
      <c r="X156" s="29"/>
      <c r="Y156" s="29"/>
    </row>
    <row r="157" spans="1:25" ht="105" x14ac:dyDescent="0.25">
      <c r="A157" s="3" t="s">
        <v>607</v>
      </c>
      <c r="B157" s="3"/>
      <c r="C157" s="3"/>
      <c r="D157" s="3"/>
      <c r="E157" s="8" t="s">
        <v>606</v>
      </c>
      <c r="F157" s="7" t="s">
        <v>605</v>
      </c>
      <c r="G157" s="7" t="s">
        <v>447</v>
      </c>
      <c r="H157" s="7" t="s">
        <v>446</v>
      </c>
      <c r="I157" s="7" t="s">
        <v>214</v>
      </c>
      <c r="J157" s="30">
        <v>50</v>
      </c>
      <c r="K157" s="32" t="s">
        <v>604</v>
      </c>
      <c r="L157" s="30">
        <v>50</v>
      </c>
      <c r="M157" s="31"/>
      <c r="N157" s="30">
        <v>50</v>
      </c>
      <c r="O157" s="29"/>
      <c r="P157" s="30">
        <v>50</v>
      </c>
      <c r="Q157" s="29"/>
      <c r="R157" s="30">
        <v>50</v>
      </c>
      <c r="S157" s="29"/>
      <c r="T157" s="29"/>
      <c r="U157" s="29"/>
      <c r="V157" s="29"/>
      <c r="W157" s="25"/>
      <c r="X157" s="29"/>
      <c r="Y157" s="29"/>
    </row>
    <row r="158" spans="1:25" ht="75" x14ac:dyDescent="0.25">
      <c r="A158" s="3" t="s">
        <v>603</v>
      </c>
      <c r="B158" s="3"/>
      <c r="C158" s="3"/>
      <c r="D158" s="3"/>
      <c r="E158" s="8" t="s">
        <v>602</v>
      </c>
      <c r="F158" s="7" t="s">
        <v>442</v>
      </c>
      <c r="G158" s="7" t="s">
        <v>441</v>
      </c>
      <c r="H158" s="7" t="s">
        <v>440</v>
      </c>
      <c r="I158" s="7" t="s">
        <v>439</v>
      </c>
      <c r="J158" s="30">
        <v>0</v>
      </c>
      <c r="K158" s="32" t="s">
        <v>601</v>
      </c>
      <c r="L158" s="30">
        <v>0</v>
      </c>
      <c r="M158" s="31"/>
      <c r="N158" s="30">
        <v>0</v>
      </c>
      <c r="O158" s="29"/>
      <c r="P158" s="30">
        <v>0</v>
      </c>
      <c r="Q158" s="29"/>
      <c r="R158" s="30">
        <v>0</v>
      </c>
      <c r="S158" s="29"/>
      <c r="T158" s="29"/>
      <c r="U158" s="29"/>
      <c r="V158" s="29"/>
      <c r="W158" s="4"/>
      <c r="X158" s="29"/>
      <c r="Y158" s="29"/>
    </row>
    <row r="159" spans="1:25" ht="90" x14ac:dyDescent="0.25">
      <c r="A159" s="3" t="s">
        <v>600</v>
      </c>
      <c r="B159" s="3"/>
      <c r="C159" s="3"/>
      <c r="D159" s="3"/>
      <c r="E159" s="8" t="s">
        <v>599</v>
      </c>
      <c r="F159" s="7" t="s">
        <v>598</v>
      </c>
      <c r="G159" s="7" t="s">
        <v>228</v>
      </c>
      <c r="H159" s="7" t="s">
        <v>264</v>
      </c>
      <c r="I159" s="7" t="s">
        <v>434</v>
      </c>
      <c r="J159" s="30">
        <v>100</v>
      </c>
      <c r="K159" s="32" t="s">
        <v>597</v>
      </c>
      <c r="L159" s="30">
        <v>100</v>
      </c>
      <c r="M159" s="31"/>
      <c r="N159" s="30">
        <v>100</v>
      </c>
      <c r="O159" s="29"/>
      <c r="P159" s="30">
        <v>100</v>
      </c>
      <c r="Q159" s="29"/>
      <c r="R159" s="30">
        <v>100</v>
      </c>
      <c r="S159" s="29"/>
      <c r="T159" s="29"/>
      <c r="U159" s="29"/>
      <c r="V159" s="29"/>
      <c r="W159" s="25"/>
      <c r="X159" s="29"/>
      <c r="Y159" s="29"/>
    </row>
    <row r="160" spans="1:25" ht="45" x14ac:dyDescent="0.25">
      <c r="A160" s="3" t="s">
        <v>596</v>
      </c>
      <c r="B160" s="3"/>
      <c r="C160" s="3"/>
      <c r="D160" s="3"/>
      <c r="E160" s="8" t="s">
        <v>595</v>
      </c>
      <c r="F160" s="7" t="s">
        <v>430</v>
      </c>
      <c r="G160" s="7" t="s">
        <v>429</v>
      </c>
      <c r="H160" s="7" t="s">
        <v>428</v>
      </c>
      <c r="I160" s="7" t="s">
        <v>427</v>
      </c>
      <c r="J160" s="30">
        <v>50</v>
      </c>
      <c r="K160" s="32" t="s">
        <v>594</v>
      </c>
      <c r="L160" s="30">
        <v>50</v>
      </c>
      <c r="M160" s="31"/>
      <c r="N160" s="30">
        <v>50</v>
      </c>
      <c r="O160" s="29"/>
      <c r="P160" s="30">
        <v>50</v>
      </c>
      <c r="Q160" s="29"/>
      <c r="R160" s="30">
        <v>50</v>
      </c>
      <c r="S160" s="29"/>
      <c r="T160" s="29"/>
      <c r="U160" s="29"/>
      <c r="V160" s="29"/>
      <c r="W160" s="25"/>
      <c r="X160" s="29"/>
      <c r="Y160" s="29"/>
    </row>
    <row r="161" spans="1:25" ht="90" x14ac:dyDescent="0.25">
      <c r="A161" s="3">
        <v>85</v>
      </c>
      <c r="B161" s="3"/>
      <c r="C161" s="3"/>
      <c r="D161" s="8" t="s">
        <v>593</v>
      </c>
      <c r="E161" s="8"/>
      <c r="F161" s="7" t="s">
        <v>592</v>
      </c>
      <c r="G161" s="7" t="s">
        <v>591</v>
      </c>
      <c r="H161" s="7" t="s">
        <v>590</v>
      </c>
      <c r="I161" s="7" t="s">
        <v>589</v>
      </c>
      <c r="J161" s="51">
        <v>100</v>
      </c>
      <c r="K161" s="34" t="s">
        <v>588</v>
      </c>
      <c r="L161" s="51">
        <v>100</v>
      </c>
      <c r="M161" s="31"/>
      <c r="N161" s="51">
        <v>100</v>
      </c>
      <c r="O161" s="29"/>
      <c r="P161" s="51">
        <v>100</v>
      </c>
      <c r="Q161" s="29"/>
      <c r="R161" s="51">
        <v>100</v>
      </c>
      <c r="S161" s="29"/>
      <c r="T161" s="29"/>
      <c r="U161" s="29"/>
      <c r="V161" s="29"/>
      <c r="W161" s="4"/>
      <c r="X161" s="29"/>
      <c r="Y161" s="29"/>
    </row>
    <row r="162" spans="1:25" ht="108" x14ac:dyDescent="0.25">
      <c r="A162" s="3">
        <v>86</v>
      </c>
      <c r="B162" s="3"/>
      <c r="C162" s="3"/>
      <c r="D162" s="8" t="s">
        <v>410</v>
      </c>
      <c r="E162" s="8"/>
      <c r="F162" s="7" t="s">
        <v>587</v>
      </c>
      <c r="G162" s="7" t="s">
        <v>408</v>
      </c>
      <c r="H162" s="7" t="s">
        <v>586</v>
      </c>
      <c r="I162" s="7" t="s">
        <v>585</v>
      </c>
      <c r="J162" s="50">
        <v>0</v>
      </c>
      <c r="K162" s="34" t="s">
        <v>584</v>
      </c>
      <c r="L162" s="50">
        <v>0</v>
      </c>
      <c r="M162" s="31"/>
      <c r="N162" s="50">
        <v>0</v>
      </c>
      <c r="O162" s="29"/>
      <c r="P162" s="50">
        <v>0</v>
      </c>
      <c r="Q162" s="29"/>
      <c r="R162" s="50">
        <v>0</v>
      </c>
      <c r="S162" s="29"/>
      <c r="T162" s="42"/>
      <c r="U162" s="29"/>
      <c r="V162" s="42"/>
      <c r="W162" s="4"/>
      <c r="X162" s="42"/>
      <c r="Y162" s="29"/>
    </row>
    <row r="163" spans="1:25" s="16" customFormat="1" ht="95.25" customHeight="1" x14ac:dyDescent="0.25">
      <c r="A163" s="19"/>
      <c r="B163" s="19"/>
      <c r="C163" s="20" t="s">
        <v>583</v>
      </c>
      <c r="D163" s="19"/>
      <c r="E163" s="59"/>
      <c r="F163" s="58" t="s">
        <v>582</v>
      </c>
      <c r="G163" s="57"/>
      <c r="H163" s="57"/>
      <c r="I163" s="57"/>
      <c r="J163" s="55">
        <f>AVERAGE(J164:J171)</f>
        <v>56.25</v>
      </c>
      <c r="K163" s="54"/>
      <c r="L163" s="55">
        <f>AVERAGE(L164:L171)</f>
        <v>56.25</v>
      </c>
      <c r="M163" s="56"/>
      <c r="N163" s="55">
        <f>AVERAGE(N164:N171)</f>
        <v>56.25</v>
      </c>
      <c r="O163" s="54"/>
      <c r="P163" s="55">
        <f>AVERAGE(P164:P171)</f>
        <v>56.25</v>
      </c>
      <c r="Q163" s="54"/>
      <c r="R163" s="55">
        <f>AVERAGE(R164:R171)</f>
        <v>56.25</v>
      </c>
      <c r="S163" s="54"/>
      <c r="T163" s="55" t="e">
        <f>AVERAGE(T164:T171)</f>
        <v>#DIV/0!</v>
      </c>
      <c r="U163" s="29"/>
      <c r="V163" s="42" t="e">
        <f>AVERAGE(V164:V171)</f>
        <v>#DIV/0!</v>
      </c>
      <c r="W163" s="17"/>
      <c r="X163" s="42" t="e">
        <f>AVERAGE(X164:X171)</f>
        <v>#DIV/0!</v>
      </c>
      <c r="Y163" s="29"/>
    </row>
    <row r="164" spans="1:25" ht="126" x14ac:dyDescent="0.25">
      <c r="A164" s="3">
        <v>87</v>
      </c>
      <c r="B164" s="3"/>
      <c r="C164" s="3"/>
      <c r="D164" s="8" t="s">
        <v>581</v>
      </c>
      <c r="E164" s="8"/>
      <c r="F164" s="7" t="s">
        <v>401</v>
      </c>
      <c r="G164" s="7" t="s">
        <v>580</v>
      </c>
      <c r="H164" s="7" t="s">
        <v>399</v>
      </c>
      <c r="I164" s="7" t="s">
        <v>398</v>
      </c>
      <c r="J164" s="50">
        <v>0</v>
      </c>
      <c r="K164" s="34" t="s">
        <v>579</v>
      </c>
      <c r="L164" s="50">
        <v>0</v>
      </c>
      <c r="M164" s="31"/>
      <c r="N164" s="50">
        <v>0</v>
      </c>
      <c r="O164" s="29"/>
      <c r="P164" s="50">
        <v>0</v>
      </c>
      <c r="Q164" s="29"/>
      <c r="R164" s="50">
        <v>0</v>
      </c>
      <c r="S164" s="29"/>
      <c r="T164" s="42"/>
      <c r="U164" s="29"/>
      <c r="V164" s="42"/>
      <c r="W164" s="4"/>
      <c r="X164" s="42"/>
      <c r="Y164" s="29"/>
    </row>
    <row r="165" spans="1:25" ht="81" x14ac:dyDescent="0.25">
      <c r="A165" s="3">
        <v>88</v>
      </c>
      <c r="B165" s="3"/>
      <c r="C165" s="3"/>
      <c r="D165" s="8" t="s">
        <v>578</v>
      </c>
      <c r="E165" s="8"/>
      <c r="F165" s="7" t="s">
        <v>577</v>
      </c>
      <c r="G165" s="7" t="s">
        <v>576</v>
      </c>
      <c r="H165" s="7" t="s">
        <v>575</v>
      </c>
      <c r="I165" s="7" t="s">
        <v>574</v>
      </c>
      <c r="J165" s="51">
        <v>100</v>
      </c>
      <c r="K165" s="34" t="s">
        <v>573</v>
      </c>
      <c r="L165" s="51">
        <v>100</v>
      </c>
      <c r="M165" s="31"/>
      <c r="N165" s="51">
        <v>100</v>
      </c>
      <c r="O165" s="29"/>
      <c r="P165" s="51">
        <v>100</v>
      </c>
      <c r="Q165" s="29"/>
      <c r="R165" s="51">
        <v>100</v>
      </c>
      <c r="S165" s="29"/>
      <c r="T165" s="29"/>
      <c r="U165" s="29"/>
      <c r="V165" s="29"/>
      <c r="W165" s="4"/>
      <c r="X165" s="29"/>
      <c r="Y165" s="29"/>
    </row>
    <row r="166" spans="1:25" ht="45" x14ac:dyDescent="0.25">
      <c r="A166" s="3">
        <v>89</v>
      </c>
      <c r="B166" s="3"/>
      <c r="C166" s="3"/>
      <c r="D166" s="8" t="s">
        <v>572</v>
      </c>
      <c r="E166" s="8"/>
      <c r="F166" s="7" t="s">
        <v>572</v>
      </c>
      <c r="G166" s="7" t="s">
        <v>571</v>
      </c>
      <c r="H166" s="7" t="s">
        <v>570</v>
      </c>
      <c r="I166" s="7" t="s">
        <v>569</v>
      </c>
      <c r="J166" s="51">
        <v>100</v>
      </c>
      <c r="K166" s="34" t="s">
        <v>568</v>
      </c>
      <c r="L166" s="51">
        <v>100</v>
      </c>
      <c r="M166" s="31"/>
      <c r="N166" s="51">
        <v>100</v>
      </c>
      <c r="O166" s="29"/>
      <c r="P166" s="51">
        <v>100</v>
      </c>
      <c r="Q166" s="29"/>
      <c r="R166" s="51">
        <v>100</v>
      </c>
      <c r="S166" s="30"/>
      <c r="T166" s="29"/>
      <c r="U166" s="30"/>
      <c r="V166" s="29"/>
      <c r="W166" s="67"/>
      <c r="X166" s="29"/>
      <c r="Y166" s="30"/>
    </row>
    <row r="167" spans="1:25" ht="162" x14ac:dyDescent="0.25">
      <c r="A167" s="3">
        <v>90</v>
      </c>
      <c r="B167" s="3"/>
      <c r="C167" s="3"/>
      <c r="D167" s="8" t="s">
        <v>567</v>
      </c>
      <c r="E167" s="8"/>
      <c r="F167" s="7" t="s">
        <v>566</v>
      </c>
      <c r="G167" s="7" t="s">
        <v>565</v>
      </c>
      <c r="H167" s="7" t="s">
        <v>564</v>
      </c>
      <c r="I167" s="7" t="s">
        <v>563</v>
      </c>
      <c r="J167" s="51">
        <v>100</v>
      </c>
      <c r="K167" s="34" t="s">
        <v>562</v>
      </c>
      <c r="L167" s="51">
        <v>100</v>
      </c>
      <c r="M167" s="31"/>
      <c r="N167" s="51">
        <v>100</v>
      </c>
      <c r="O167" s="29"/>
      <c r="P167" s="51">
        <v>100</v>
      </c>
      <c r="Q167" s="29"/>
      <c r="R167" s="51">
        <v>100</v>
      </c>
      <c r="S167" s="29"/>
      <c r="T167" s="29"/>
      <c r="U167" s="29"/>
      <c r="V167" s="29"/>
      <c r="W167" s="4"/>
      <c r="X167" s="29"/>
      <c r="Y167" s="29"/>
    </row>
    <row r="168" spans="1:25" ht="165" x14ac:dyDescent="0.25">
      <c r="A168" s="3">
        <v>91</v>
      </c>
      <c r="B168" s="3"/>
      <c r="C168" s="3"/>
      <c r="D168" s="8" t="s">
        <v>561</v>
      </c>
      <c r="E168" s="8"/>
      <c r="F168" s="7" t="s">
        <v>560</v>
      </c>
      <c r="G168" s="7" t="s">
        <v>559</v>
      </c>
      <c r="H168" s="7" t="s">
        <v>558</v>
      </c>
      <c r="I168" s="7" t="s">
        <v>557</v>
      </c>
      <c r="J168" s="51">
        <v>0</v>
      </c>
      <c r="K168" s="34" t="s">
        <v>556</v>
      </c>
      <c r="L168" s="51">
        <v>0</v>
      </c>
      <c r="M168" s="31"/>
      <c r="N168" s="51">
        <v>0</v>
      </c>
      <c r="O168" s="29"/>
      <c r="P168" s="51">
        <v>0</v>
      </c>
      <c r="Q168" s="29"/>
      <c r="R168" s="51">
        <v>0</v>
      </c>
      <c r="S168" s="29"/>
      <c r="T168" s="29"/>
      <c r="U168" s="29"/>
      <c r="V168" s="29"/>
      <c r="W168" s="4"/>
      <c r="X168" s="29"/>
      <c r="Y168" s="29"/>
    </row>
    <row r="169" spans="1:25" ht="279" x14ac:dyDescent="0.25">
      <c r="A169" s="3">
        <v>92</v>
      </c>
      <c r="B169" s="3"/>
      <c r="C169" s="3"/>
      <c r="D169" s="8" t="s">
        <v>555</v>
      </c>
      <c r="E169" s="8"/>
      <c r="F169" s="7" t="s">
        <v>554</v>
      </c>
      <c r="G169" s="7" t="s">
        <v>553</v>
      </c>
      <c r="H169" s="7" t="s">
        <v>552</v>
      </c>
      <c r="I169" s="7" t="s">
        <v>551</v>
      </c>
      <c r="J169" s="90">
        <v>50</v>
      </c>
      <c r="K169" s="32" t="s">
        <v>550</v>
      </c>
      <c r="L169" s="50">
        <v>50</v>
      </c>
      <c r="M169" s="31"/>
      <c r="N169" s="50">
        <v>50</v>
      </c>
      <c r="O169" s="29"/>
      <c r="P169" s="50">
        <v>50</v>
      </c>
      <c r="Q169" s="29"/>
      <c r="R169" s="50">
        <v>50</v>
      </c>
      <c r="S169" s="29"/>
      <c r="T169" s="29"/>
      <c r="U169" s="29"/>
      <c r="V169" s="29"/>
      <c r="W169" s="4"/>
      <c r="X169" s="29"/>
      <c r="Y169" s="29"/>
    </row>
    <row r="170" spans="1:25" ht="162" x14ac:dyDescent="0.25">
      <c r="A170" s="3">
        <v>93</v>
      </c>
      <c r="B170" s="3"/>
      <c r="C170" s="3"/>
      <c r="D170" s="8" t="s">
        <v>549</v>
      </c>
      <c r="E170" s="8"/>
      <c r="F170" s="7" t="s">
        <v>548</v>
      </c>
      <c r="G170" s="7" t="s">
        <v>547</v>
      </c>
      <c r="H170" s="7" t="s">
        <v>546</v>
      </c>
      <c r="I170" s="7" t="s">
        <v>269</v>
      </c>
      <c r="J170" s="90">
        <v>0</v>
      </c>
      <c r="K170" s="32" t="s">
        <v>545</v>
      </c>
      <c r="L170" s="50">
        <v>0</v>
      </c>
      <c r="M170" s="31"/>
      <c r="N170" s="50">
        <v>0</v>
      </c>
      <c r="O170" s="29"/>
      <c r="P170" s="50">
        <v>0</v>
      </c>
      <c r="Q170" s="29"/>
      <c r="R170" s="50">
        <v>0</v>
      </c>
      <c r="S170" s="29"/>
      <c r="T170" s="29"/>
      <c r="U170" s="29"/>
      <c r="V170" s="29"/>
      <c r="W170" s="4"/>
      <c r="X170" s="29"/>
      <c r="Y170" s="29"/>
    </row>
    <row r="171" spans="1:25" ht="306" x14ac:dyDescent="0.25">
      <c r="A171" s="3">
        <v>94</v>
      </c>
      <c r="B171" s="3"/>
      <c r="C171" s="3"/>
      <c r="D171" s="8" t="s">
        <v>386</v>
      </c>
      <c r="E171" s="8"/>
      <c r="F171" s="7" t="s">
        <v>544</v>
      </c>
      <c r="G171" s="7" t="s">
        <v>543</v>
      </c>
      <c r="H171" s="7" t="s">
        <v>383</v>
      </c>
      <c r="I171" s="7" t="s">
        <v>382</v>
      </c>
      <c r="J171" s="90">
        <v>100</v>
      </c>
      <c r="K171" s="32" t="s">
        <v>542</v>
      </c>
      <c r="L171" s="50">
        <v>100</v>
      </c>
      <c r="M171" s="31"/>
      <c r="N171" s="50">
        <v>100</v>
      </c>
      <c r="O171" s="29"/>
      <c r="P171" s="50">
        <v>100</v>
      </c>
      <c r="Q171" s="29"/>
      <c r="R171" s="50">
        <v>100</v>
      </c>
      <c r="S171" s="29"/>
      <c r="T171" s="29"/>
      <c r="U171" s="29"/>
      <c r="V171" s="29"/>
      <c r="W171" s="4"/>
      <c r="X171" s="29"/>
      <c r="Y171" s="29"/>
    </row>
    <row r="172" spans="1:25" s="16" customFormat="1" ht="90" customHeight="1" x14ac:dyDescent="0.25">
      <c r="A172" s="19"/>
      <c r="B172" s="19"/>
      <c r="C172" s="20" t="s">
        <v>541</v>
      </c>
      <c r="D172" s="19"/>
      <c r="E172" s="59"/>
      <c r="F172" s="58" t="s">
        <v>540</v>
      </c>
      <c r="G172" s="57"/>
      <c r="H172" s="57"/>
      <c r="I172" s="57"/>
      <c r="J172" s="55">
        <f>AVERAGE(J173:J175)</f>
        <v>33.333333333333336</v>
      </c>
      <c r="K172" s="54"/>
      <c r="L172" s="55">
        <f>AVERAGE(L173:L175)</f>
        <v>33.333333333333336</v>
      </c>
      <c r="M172" s="56"/>
      <c r="N172" s="55">
        <f>AVERAGE(N173:N175)</f>
        <v>33.333333333333336</v>
      </c>
      <c r="O172" s="54"/>
      <c r="P172" s="55">
        <f>AVERAGE(P173:P175)</f>
        <v>33.333333333333336</v>
      </c>
      <c r="Q172" s="54"/>
      <c r="R172" s="55">
        <f>AVERAGE(R173:R175)</f>
        <v>33.333333333333336</v>
      </c>
      <c r="S172" s="54"/>
      <c r="T172" s="55" t="e">
        <f>AVERAGE(T173:T175)</f>
        <v>#DIV/0!</v>
      </c>
      <c r="U172" s="54"/>
      <c r="V172" s="55" t="e">
        <f>AVERAGE(V173:V175)</f>
        <v>#DIV/0!</v>
      </c>
      <c r="W172" s="17"/>
      <c r="X172" s="55" t="e">
        <f>AVERAGE(X173:X175)</f>
        <v>#DIV/0!</v>
      </c>
      <c r="Y172" s="54"/>
    </row>
    <row r="173" spans="1:25" ht="75" x14ac:dyDescent="0.25">
      <c r="A173" s="3">
        <v>95</v>
      </c>
      <c r="B173" s="3"/>
      <c r="C173" s="3"/>
      <c r="D173" s="8" t="s">
        <v>539</v>
      </c>
      <c r="E173" s="8"/>
      <c r="F173" s="7" t="s">
        <v>538</v>
      </c>
      <c r="G173" s="7" t="s">
        <v>537</v>
      </c>
      <c r="H173" s="7" t="s">
        <v>536</v>
      </c>
      <c r="I173" s="7" t="s">
        <v>528</v>
      </c>
      <c r="J173" s="51">
        <v>100</v>
      </c>
      <c r="K173" s="89"/>
      <c r="L173" s="51">
        <v>100</v>
      </c>
      <c r="M173" s="39"/>
      <c r="N173" s="51">
        <v>100</v>
      </c>
      <c r="O173" s="38"/>
      <c r="P173" s="51">
        <v>100</v>
      </c>
      <c r="Q173" s="38"/>
      <c r="R173" s="51">
        <v>100</v>
      </c>
      <c r="S173" s="38"/>
      <c r="T173" s="38"/>
      <c r="U173" s="38"/>
      <c r="V173" s="38"/>
      <c r="W173" s="25"/>
      <c r="X173" s="38"/>
      <c r="Y173" s="38"/>
    </row>
    <row r="174" spans="1:25" ht="75" x14ac:dyDescent="0.25">
      <c r="A174" s="3">
        <v>96</v>
      </c>
      <c r="B174" s="3"/>
      <c r="C174" s="3"/>
      <c r="D174" s="8" t="s">
        <v>535</v>
      </c>
      <c r="E174" s="8"/>
      <c r="F174" s="7" t="s">
        <v>534</v>
      </c>
      <c r="G174" s="7" t="s">
        <v>530</v>
      </c>
      <c r="H174" s="7" t="s">
        <v>529</v>
      </c>
      <c r="I174" s="7" t="s">
        <v>528</v>
      </c>
      <c r="J174" s="51">
        <v>0</v>
      </c>
      <c r="K174" s="88" t="s">
        <v>533</v>
      </c>
      <c r="L174" s="51">
        <v>0</v>
      </c>
      <c r="M174" s="39"/>
      <c r="N174" s="51">
        <v>0</v>
      </c>
      <c r="O174" s="38"/>
      <c r="P174" s="51">
        <v>0</v>
      </c>
      <c r="Q174" s="38"/>
      <c r="R174" s="51">
        <v>0</v>
      </c>
      <c r="S174" s="38"/>
      <c r="T174" s="38"/>
      <c r="U174" s="38"/>
      <c r="V174" s="38"/>
      <c r="W174" s="25"/>
      <c r="X174" s="38"/>
      <c r="Y174" s="38"/>
    </row>
    <row r="175" spans="1:25" ht="45" x14ac:dyDescent="0.25">
      <c r="A175" s="3">
        <v>97</v>
      </c>
      <c r="B175" s="3"/>
      <c r="C175" s="3"/>
      <c r="D175" s="8" t="s">
        <v>532</v>
      </c>
      <c r="E175" s="8"/>
      <c r="F175" s="7" t="s">
        <v>531</v>
      </c>
      <c r="G175" s="7" t="s">
        <v>530</v>
      </c>
      <c r="H175" s="7" t="s">
        <v>529</v>
      </c>
      <c r="I175" s="7" t="s">
        <v>528</v>
      </c>
      <c r="J175" s="82">
        <v>0</v>
      </c>
      <c r="K175" s="32" t="s">
        <v>527</v>
      </c>
      <c r="L175" s="82">
        <v>0</v>
      </c>
      <c r="M175" s="39"/>
      <c r="N175" s="82">
        <v>0</v>
      </c>
      <c r="O175" s="38"/>
      <c r="P175" s="82">
        <v>0</v>
      </c>
      <c r="Q175" s="38"/>
      <c r="R175" s="82">
        <v>0</v>
      </c>
      <c r="S175" s="38"/>
      <c r="T175" s="38"/>
      <c r="U175" s="38"/>
      <c r="V175" s="38"/>
      <c r="W175" s="25"/>
      <c r="X175" s="38"/>
      <c r="Y175" s="38"/>
    </row>
    <row r="176" spans="1:25" s="16" customFormat="1" ht="130.5" customHeight="1" x14ac:dyDescent="0.25">
      <c r="A176" s="19"/>
      <c r="B176" s="20" t="s">
        <v>526</v>
      </c>
      <c r="C176" s="19"/>
      <c r="D176" s="19"/>
      <c r="E176" s="19"/>
      <c r="F176" s="19" t="s">
        <v>525</v>
      </c>
      <c r="G176" s="19"/>
      <c r="H176" s="19"/>
      <c r="I176" s="19"/>
      <c r="J176" s="55">
        <f>AVERAGE(J177,J186,J203,J212)</f>
        <v>69.166666666666657</v>
      </c>
      <c r="K176" s="87"/>
      <c r="L176" s="55">
        <f>AVERAGE(L177,L186,L203,L212)</f>
        <v>69.166666666666657</v>
      </c>
      <c r="M176" s="56"/>
      <c r="N176" s="55">
        <f>AVERAGE(N177,N186,N203,N212)</f>
        <v>69.166666666666657</v>
      </c>
      <c r="O176" s="54"/>
      <c r="P176" s="55">
        <f>AVERAGE(P177,P186,P203,P212)</f>
        <v>69.166666666666657</v>
      </c>
      <c r="Q176" s="54"/>
      <c r="R176" s="55">
        <f>AVERAGE(R177,R186,R203,R212)</f>
        <v>69.166666666666657</v>
      </c>
      <c r="S176" s="54"/>
      <c r="T176" s="55" t="e">
        <f>AVERAGE(T177,T186,T203,T212)</f>
        <v>#DIV/0!</v>
      </c>
      <c r="U176" s="54"/>
      <c r="V176" s="55" t="e">
        <f>AVERAGE(V177,V186,V203,V212)</f>
        <v>#DIV/0!</v>
      </c>
      <c r="W176" s="17"/>
      <c r="X176" s="55" t="e">
        <f>AVERAGE(X177,X186,X203,X212)</f>
        <v>#DIV/0!</v>
      </c>
      <c r="Y176" s="54"/>
    </row>
    <row r="177" spans="1:25" s="16" customFormat="1" ht="60" x14ac:dyDescent="0.25">
      <c r="A177" s="19"/>
      <c r="B177" s="19"/>
      <c r="C177" s="20" t="s">
        <v>524</v>
      </c>
      <c r="D177" s="19"/>
      <c r="E177" s="19"/>
      <c r="F177" s="19" t="s">
        <v>523</v>
      </c>
      <c r="G177" s="19"/>
      <c r="H177" s="19"/>
      <c r="I177" s="19"/>
      <c r="J177" s="61">
        <f>AVERAGE(J178:J181,J184,J185)</f>
        <v>83.333333333333329</v>
      </c>
      <c r="K177" s="19"/>
      <c r="L177" s="61">
        <f>AVERAGE(L178:L181,L184,L185)</f>
        <v>83.333333333333329</v>
      </c>
      <c r="M177" s="19"/>
      <c r="N177" s="61">
        <f>AVERAGE(N178:N181,N184,N185)</f>
        <v>83.333333333333329</v>
      </c>
      <c r="O177" s="19"/>
      <c r="P177" s="61">
        <f>AVERAGE(P178:P181,P184,P185)</f>
        <v>83.333333333333329</v>
      </c>
      <c r="Q177" s="19"/>
      <c r="R177" s="61">
        <f>AVERAGE(R178:R181,R184,R185)</f>
        <v>83.333333333333329</v>
      </c>
      <c r="S177" s="19"/>
      <c r="T177" s="61" t="e">
        <f>AVERAGE(T178:T181,T184,T185)</f>
        <v>#DIV/0!</v>
      </c>
      <c r="U177" s="19"/>
      <c r="V177" s="61" t="e">
        <f>AVERAGE(V178:V181,V184,V185)</f>
        <v>#DIV/0!</v>
      </c>
      <c r="W177" s="17"/>
      <c r="X177" s="61" t="e">
        <f>AVERAGE(X178:X181,X184,X185)</f>
        <v>#DIV/0!</v>
      </c>
      <c r="Y177" s="19"/>
    </row>
    <row r="178" spans="1:25" ht="153" x14ac:dyDescent="0.25">
      <c r="A178" s="3">
        <v>98</v>
      </c>
      <c r="B178" s="3"/>
      <c r="C178" s="3"/>
      <c r="D178" s="8" t="s">
        <v>522</v>
      </c>
      <c r="E178" s="8"/>
      <c r="F178" s="7" t="s">
        <v>521</v>
      </c>
      <c r="G178" s="7" t="s">
        <v>520</v>
      </c>
      <c r="H178" s="7" t="s">
        <v>519</v>
      </c>
      <c r="I178" s="7" t="s">
        <v>518</v>
      </c>
      <c r="J178" s="51">
        <v>100</v>
      </c>
      <c r="K178" s="34" t="s">
        <v>517</v>
      </c>
      <c r="L178" s="51">
        <v>100</v>
      </c>
      <c r="M178" s="39"/>
      <c r="N178" s="51">
        <v>100</v>
      </c>
      <c r="O178" s="38"/>
      <c r="P178" s="51">
        <v>100</v>
      </c>
      <c r="Q178" s="38"/>
      <c r="R178" s="51">
        <v>100</v>
      </c>
      <c r="S178" s="38"/>
      <c r="T178" s="38"/>
      <c r="U178" s="38"/>
      <c r="V178" s="38"/>
      <c r="W178" s="86"/>
      <c r="X178" s="38"/>
      <c r="Y178" s="85"/>
    </row>
    <row r="179" spans="1:25" ht="60" x14ac:dyDescent="0.25">
      <c r="A179" s="3">
        <v>99</v>
      </c>
      <c r="B179" s="3"/>
      <c r="C179" s="3"/>
      <c r="D179" s="8" t="s">
        <v>516</v>
      </c>
      <c r="E179" s="8"/>
      <c r="F179" s="7" t="s">
        <v>515</v>
      </c>
      <c r="G179" s="7" t="s">
        <v>514</v>
      </c>
      <c r="H179" s="7" t="s">
        <v>513</v>
      </c>
      <c r="I179" s="7" t="s">
        <v>512</v>
      </c>
      <c r="J179" s="51">
        <v>50</v>
      </c>
      <c r="K179" s="52" t="s">
        <v>511</v>
      </c>
      <c r="L179" s="51">
        <v>50</v>
      </c>
      <c r="M179" s="84"/>
      <c r="N179" s="51">
        <v>50</v>
      </c>
      <c r="O179" s="38"/>
      <c r="P179" s="51">
        <v>50</v>
      </c>
      <c r="Q179" s="38"/>
      <c r="R179" s="51">
        <v>50</v>
      </c>
      <c r="S179" s="38"/>
      <c r="T179" s="38"/>
      <c r="U179" s="38"/>
      <c r="V179" s="38"/>
      <c r="W179" s="25"/>
      <c r="X179" s="38"/>
      <c r="Y179" s="38"/>
    </row>
    <row r="180" spans="1:25" ht="120" x14ac:dyDescent="0.25">
      <c r="A180" s="3">
        <v>100</v>
      </c>
      <c r="B180" s="3"/>
      <c r="C180" s="3"/>
      <c r="D180" s="8" t="s">
        <v>510</v>
      </c>
      <c r="E180" s="8"/>
      <c r="F180" s="7" t="s">
        <v>509</v>
      </c>
      <c r="G180" s="7" t="s">
        <v>508</v>
      </c>
      <c r="H180" s="7" t="s">
        <v>507</v>
      </c>
      <c r="I180" s="7" t="s">
        <v>506</v>
      </c>
      <c r="J180" s="51">
        <v>100</v>
      </c>
      <c r="K180" s="34" t="s">
        <v>505</v>
      </c>
      <c r="L180" s="51">
        <v>100</v>
      </c>
      <c r="M180" s="39"/>
      <c r="N180" s="51">
        <v>100</v>
      </c>
      <c r="O180" s="38"/>
      <c r="P180" s="51">
        <v>100</v>
      </c>
      <c r="Q180" s="38"/>
      <c r="R180" s="51">
        <v>100</v>
      </c>
      <c r="S180" s="38"/>
      <c r="T180" s="38"/>
      <c r="U180" s="38"/>
      <c r="V180" s="38"/>
      <c r="W180" s="25"/>
      <c r="X180" s="38"/>
      <c r="Y180" s="38"/>
    </row>
    <row r="181" spans="1:25" s="9" customFormat="1" ht="51.75" x14ac:dyDescent="0.25">
      <c r="A181" s="15">
        <v>101</v>
      </c>
      <c r="B181" s="15"/>
      <c r="C181" s="15"/>
      <c r="D181" s="72" t="s">
        <v>504</v>
      </c>
      <c r="E181" s="72"/>
      <c r="F181" s="12" t="s">
        <v>504</v>
      </c>
      <c r="G181" s="12"/>
      <c r="H181" s="12"/>
      <c r="I181" s="12"/>
      <c r="J181" s="64">
        <f>AVERAGE(J182:J183)</f>
        <v>50</v>
      </c>
      <c r="K181" s="63"/>
      <c r="L181" s="64">
        <f>AVERAGE(L182:L183)</f>
        <v>50</v>
      </c>
      <c r="M181" s="65"/>
      <c r="N181" s="64">
        <f>AVERAGE(N182:N183)</f>
        <v>50</v>
      </c>
      <c r="O181" s="63"/>
      <c r="P181" s="64">
        <f>AVERAGE(P182:P183)</f>
        <v>50</v>
      </c>
      <c r="Q181" s="63"/>
      <c r="R181" s="64">
        <f>AVERAGE(R182:R183)</f>
        <v>50</v>
      </c>
      <c r="S181" s="63"/>
      <c r="T181" s="64" t="e">
        <f>AVERAGE(T182:T183)</f>
        <v>#DIV/0!</v>
      </c>
      <c r="U181" s="63"/>
      <c r="V181" s="64" t="e">
        <f>AVERAGE(V182:V183)</f>
        <v>#DIV/0!</v>
      </c>
      <c r="W181" s="10"/>
      <c r="X181" s="64" t="e">
        <f>AVERAGE(X182:X183)</f>
        <v>#DIV/0!</v>
      </c>
      <c r="Y181" s="63"/>
    </row>
    <row r="182" spans="1:25" ht="285" x14ac:dyDescent="0.25">
      <c r="A182" s="3" t="s">
        <v>503</v>
      </c>
      <c r="B182" s="3"/>
      <c r="C182" s="3"/>
      <c r="D182" s="3"/>
      <c r="E182" s="8" t="s">
        <v>502</v>
      </c>
      <c r="F182" s="7" t="s">
        <v>501</v>
      </c>
      <c r="G182" s="7" t="s">
        <v>500</v>
      </c>
      <c r="H182" s="7" t="s">
        <v>499</v>
      </c>
      <c r="I182" s="7" t="s">
        <v>60</v>
      </c>
      <c r="J182" s="82">
        <v>0</v>
      </c>
      <c r="K182" s="83" t="s">
        <v>498</v>
      </c>
      <c r="L182" s="82">
        <v>0</v>
      </c>
      <c r="M182" s="39"/>
      <c r="N182" s="82">
        <v>0</v>
      </c>
      <c r="O182" s="38"/>
      <c r="P182" s="82">
        <v>0</v>
      </c>
      <c r="Q182" s="38"/>
      <c r="R182" s="82">
        <v>0</v>
      </c>
      <c r="S182" s="38"/>
      <c r="T182" s="62"/>
      <c r="U182" s="38"/>
      <c r="V182" s="38"/>
      <c r="W182" s="25"/>
      <c r="X182" s="38"/>
      <c r="Y182" s="38"/>
    </row>
    <row r="183" spans="1:25" ht="45" x14ac:dyDescent="0.25">
      <c r="A183" s="3" t="s">
        <v>497</v>
      </c>
      <c r="B183" s="3"/>
      <c r="C183" s="3"/>
      <c r="D183" s="3"/>
      <c r="E183" s="8" t="s">
        <v>496</v>
      </c>
      <c r="F183" s="7" t="s">
        <v>495</v>
      </c>
      <c r="G183" s="7" t="s">
        <v>494</v>
      </c>
      <c r="H183" s="7" t="s">
        <v>493</v>
      </c>
      <c r="I183" s="7" t="s">
        <v>492</v>
      </c>
      <c r="J183" s="82">
        <v>100</v>
      </c>
      <c r="K183" s="83"/>
      <c r="L183" s="82">
        <v>100</v>
      </c>
      <c r="M183" s="39"/>
      <c r="N183" s="82">
        <v>100</v>
      </c>
      <c r="O183" s="38"/>
      <c r="P183" s="82">
        <v>100</v>
      </c>
      <c r="Q183" s="38"/>
      <c r="R183" s="82">
        <v>100</v>
      </c>
      <c r="S183" s="38"/>
      <c r="T183" s="38"/>
      <c r="U183" s="38"/>
      <c r="V183" s="38"/>
      <c r="W183" s="25"/>
      <c r="X183" s="38"/>
      <c r="Y183" s="38"/>
    </row>
    <row r="184" spans="1:25" ht="99" x14ac:dyDescent="0.25">
      <c r="A184" s="3">
        <v>102</v>
      </c>
      <c r="B184" s="3"/>
      <c r="C184" s="3"/>
      <c r="D184" s="8" t="s">
        <v>491</v>
      </c>
      <c r="E184" s="8"/>
      <c r="F184" s="7" t="s">
        <v>490</v>
      </c>
      <c r="G184" s="7" t="s">
        <v>486</v>
      </c>
      <c r="H184" s="7" t="s">
        <v>485</v>
      </c>
      <c r="I184" s="7" t="s">
        <v>484</v>
      </c>
      <c r="J184" s="82">
        <v>100</v>
      </c>
      <c r="K184" s="32" t="s">
        <v>489</v>
      </c>
      <c r="L184" s="82">
        <v>100</v>
      </c>
      <c r="M184" s="39"/>
      <c r="N184" s="82">
        <v>100</v>
      </c>
      <c r="O184" s="38"/>
      <c r="P184" s="82">
        <v>100</v>
      </c>
      <c r="Q184" s="38"/>
      <c r="R184" s="82">
        <v>100</v>
      </c>
      <c r="S184" s="38"/>
      <c r="T184" s="62"/>
      <c r="U184" s="38"/>
      <c r="V184" s="62"/>
      <c r="W184" s="25"/>
      <c r="X184" s="62"/>
      <c r="Y184" s="38"/>
    </row>
    <row r="185" spans="1:25" ht="90" x14ac:dyDescent="0.25">
      <c r="A185" s="3">
        <v>103</v>
      </c>
      <c r="B185" s="3"/>
      <c r="C185" s="3"/>
      <c r="D185" s="8" t="s">
        <v>488</v>
      </c>
      <c r="E185" s="8"/>
      <c r="F185" s="7" t="s">
        <v>487</v>
      </c>
      <c r="G185" s="7" t="s">
        <v>486</v>
      </c>
      <c r="H185" s="7" t="s">
        <v>485</v>
      </c>
      <c r="I185" s="7" t="s">
        <v>484</v>
      </c>
      <c r="J185" s="82">
        <v>100</v>
      </c>
      <c r="K185" s="83"/>
      <c r="L185" s="82">
        <v>100</v>
      </c>
      <c r="M185" s="39"/>
      <c r="N185" s="82">
        <v>100</v>
      </c>
      <c r="O185" s="38"/>
      <c r="P185" s="82">
        <v>100</v>
      </c>
      <c r="Q185" s="38"/>
      <c r="R185" s="82">
        <v>100</v>
      </c>
      <c r="S185" s="38"/>
      <c r="T185" s="62"/>
      <c r="U185" s="38"/>
      <c r="V185" s="62"/>
      <c r="W185" s="25"/>
      <c r="X185" s="62"/>
      <c r="Y185" s="38"/>
    </row>
    <row r="186" spans="1:25" s="16" customFormat="1" ht="91.5" customHeight="1" x14ac:dyDescent="0.25">
      <c r="A186" s="19"/>
      <c r="B186" s="19"/>
      <c r="C186" s="20" t="s">
        <v>483</v>
      </c>
      <c r="D186" s="57"/>
      <c r="E186" s="58"/>
      <c r="F186" s="58" t="s">
        <v>482</v>
      </c>
      <c r="G186" s="57"/>
      <c r="H186" s="57"/>
      <c r="I186" s="57"/>
      <c r="J186" s="55">
        <f>AVERAGE(J187,J193,J199:J202)</f>
        <v>50</v>
      </c>
      <c r="K186" s="54"/>
      <c r="L186" s="55">
        <f>AVERAGE(L187,L193,L199:L202)</f>
        <v>50</v>
      </c>
      <c r="M186" s="56"/>
      <c r="N186" s="55">
        <f>AVERAGE(N187,N193,N199:N202)</f>
        <v>50</v>
      </c>
      <c r="O186" s="54"/>
      <c r="P186" s="55">
        <f>AVERAGE(P187,P193,P199:P202)</f>
        <v>50</v>
      </c>
      <c r="Q186" s="54"/>
      <c r="R186" s="55">
        <f>AVERAGE(R187,R193,R199:R202)</f>
        <v>50</v>
      </c>
      <c r="S186" s="54"/>
      <c r="T186" s="55" t="e">
        <f>AVERAGE(T187,T193,T199:T202)</f>
        <v>#DIV/0!</v>
      </c>
      <c r="U186" s="54"/>
      <c r="V186" s="55" t="e">
        <f>AVERAGE(V187,V193,V199:V202)</f>
        <v>#DIV/0!</v>
      </c>
      <c r="W186" s="17"/>
      <c r="X186" s="55" t="e">
        <f>AVERAGE(X187,X193,X199:X202)</f>
        <v>#DIV/0!</v>
      </c>
      <c r="Y186" s="54"/>
    </row>
    <row r="187" spans="1:25" s="9" customFormat="1" ht="91.5" customHeight="1" x14ac:dyDescent="0.25">
      <c r="A187" s="15">
        <v>104</v>
      </c>
      <c r="B187" s="15"/>
      <c r="C187" s="14"/>
      <c r="D187" s="66" t="s">
        <v>481</v>
      </c>
      <c r="E187" s="66"/>
      <c r="F187" s="21" t="s">
        <v>480</v>
      </c>
      <c r="G187" s="12"/>
      <c r="H187" s="12"/>
      <c r="I187" s="12"/>
      <c r="J187" s="64">
        <f>AVERAGE(J188:J192)</f>
        <v>80</v>
      </c>
      <c r="K187" s="63"/>
      <c r="L187" s="64">
        <f>AVERAGE(L188:L192)</f>
        <v>80</v>
      </c>
      <c r="M187" s="65"/>
      <c r="N187" s="64">
        <f>AVERAGE(N188:N192)</f>
        <v>80</v>
      </c>
      <c r="O187" s="63"/>
      <c r="P187" s="64">
        <f>AVERAGE(P188:P192)</f>
        <v>80</v>
      </c>
      <c r="Q187" s="63"/>
      <c r="R187" s="64">
        <f>AVERAGE(R188:R192)</f>
        <v>80</v>
      </c>
      <c r="S187" s="63"/>
      <c r="T187" s="64" t="e">
        <f>AVERAGE(T188:T192)</f>
        <v>#DIV/0!</v>
      </c>
      <c r="U187" s="63"/>
      <c r="V187" s="64" t="e">
        <f>AVERAGE(V188:V192)</f>
        <v>#DIV/0!</v>
      </c>
      <c r="W187" s="10"/>
      <c r="X187" s="64" t="e">
        <f>AVERAGE(X188:X192)</f>
        <v>#DIV/0!</v>
      </c>
      <c r="Y187" s="63"/>
    </row>
    <row r="188" spans="1:25" ht="99" x14ac:dyDescent="0.25">
      <c r="A188" s="3" t="s">
        <v>479</v>
      </c>
      <c r="B188" s="3"/>
      <c r="C188" s="3"/>
      <c r="D188" s="3"/>
      <c r="E188" s="8" t="s">
        <v>478</v>
      </c>
      <c r="F188" s="7" t="s">
        <v>477</v>
      </c>
      <c r="G188" s="7" t="s">
        <v>476</v>
      </c>
      <c r="H188" s="7" t="s">
        <v>475</v>
      </c>
      <c r="I188" s="7" t="s">
        <v>474</v>
      </c>
      <c r="J188" s="82">
        <v>50</v>
      </c>
      <c r="K188" s="32" t="s">
        <v>473</v>
      </c>
      <c r="L188" s="82">
        <v>50</v>
      </c>
      <c r="M188" s="39"/>
      <c r="N188" s="82">
        <v>50</v>
      </c>
      <c r="O188" s="38"/>
      <c r="P188" s="82">
        <v>50</v>
      </c>
      <c r="Q188" s="38"/>
      <c r="R188" s="82">
        <v>50</v>
      </c>
      <c r="S188" s="38"/>
      <c r="T188" s="38"/>
      <c r="U188" s="38"/>
      <c r="V188" s="38"/>
      <c r="W188" s="25"/>
      <c r="X188" s="38"/>
      <c r="Y188" s="38"/>
    </row>
    <row r="189" spans="1:25" ht="240" customHeight="1" x14ac:dyDescent="0.25">
      <c r="A189" s="3" t="s">
        <v>472</v>
      </c>
      <c r="B189" s="3"/>
      <c r="C189" s="3"/>
      <c r="D189" s="3"/>
      <c r="E189" s="8" t="s">
        <v>471</v>
      </c>
      <c r="F189" s="7" t="s">
        <v>470</v>
      </c>
      <c r="G189" s="7" t="s">
        <v>447</v>
      </c>
      <c r="H189" s="7" t="s">
        <v>446</v>
      </c>
      <c r="I189" s="7" t="s">
        <v>214</v>
      </c>
      <c r="J189" s="82">
        <v>50</v>
      </c>
      <c r="K189" s="32" t="s">
        <v>469</v>
      </c>
      <c r="L189" s="82">
        <v>50</v>
      </c>
      <c r="M189" s="39"/>
      <c r="N189" s="82">
        <v>50</v>
      </c>
      <c r="O189" s="38"/>
      <c r="P189" s="82">
        <v>50</v>
      </c>
      <c r="Q189" s="38"/>
      <c r="R189" s="82">
        <v>50</v>
      </c>
      <c r="S189" s="38"/>
      <c r="T189" s="38"/>
      <c r="U189" s="38"/>
      <c r="V189" s="38"/>
      <c r="W189" s="25"/>
      <c r="X189" s="38"/>
      <c r="Y189" s="38"/>
    </row>
    <row r="190" spans="1:25" ht="75" x14ac:dyDescent="0.25">
      <c r="A190" s="3" t="s">
        <v>468</v>
      </c>
      <c r="B190" s="3"/>
      <c r="C190" s="3"/>
      <c r="D190" s="3"/>
      <c r="E190" s="8" t="s">
        <v>467</v>
      </c>
      <c r="F190" s="77" t="s">
        <v>442</v>
      </c>
      <c r="G190" s="7" t="s">
        <v>441</v>
      </c>
      <c r="H190" s="7" t="s">
        <v>440</v>
      </c>
      <c r="I190" s="7" t="s">
        <v>439</v>
      </c>
      <c r="J190" s="82">
        <v>100</v>
      </c>
      <c r="K190" s="32" t="s">
        <v>438</v>
      </c>
      <c r="L190" s="82">
        <v>100</v>
      </c>
      <c r="M190" s="39"/>
      <c r="N190" s="82">
        <v>100</v>
      </c>
      <c r="O190" s="38"/>
      <c r="P190" s="82">
        <v>100</v>
      </c>
      <c r="Q190" s="38"/>
      <c r="R190" s="82">
        <v>100</v>
      </c>
      <c r="S190" s="38"/>
      <c r="T190" s="38"/>
      <c r="U190" s="38"/>
      <c r="V190" s="38"/>
      <c r="W190" s="25"/>
      <c r="X190" s="38"/>
      <c r="Y190" s="38"/>
    </row>
    <row r="191" spans="1:25" ht="251.25" customHeight="1" x14ac:dyDescent="0.25">
      <c r="A191" s="3" t="s">
        <v>466</v>
      </c>
      <c r="B191" s="3"/>
      <c r="C191" s="3"/>
      <c r="D191" s="3"/>
      <c r="E191" s="8" t="s">
        <v>465</v>
      </c>
      <c r="F191" s="77" t="s">
        <v>464</v>
      </c>
      <c r="G191" s="7" t="s">
        <v>228</v>
      </c>
      <c r="H191" s="7" t="s">
        <v>264</v>
      </c>
      <c r="I191" s="7" t="s">
        <v>434</v>
      </c>
      <c r="J191" s="82">
        <v>100</v>
      </c>
      <c r="K191" s="83" t="s">
        <v>463</v>
      </c>
      <c r="L191" s="82">
        <v>100</v>
      </c>
      <c r="M191" s="39"/>
      <c r="N191" s="82">
        <v>100</v>
      </c>
      <c r="O191" s="38"/>
      <c r="P191" s="82">
        <v>100</v>
      </c>
      <c r="Q191" s="38"/>
      <c r="R191" s="82">
        <v>100</v>
      </c>
      <c r="S191" s="38"/>
      <c r="T191" s="38"/>
      <c r="U191" s="38"/>
      <c r="V191" s="38"/>
      <c r="W191" s="25"/>
      <c r="X191" s="38"/>
      <c r="Y191" s="38"/>
    </row>
    <row r="192" spans="1:25" ht="243.75" customHeight="1" x14ac:dyDescent="0.25">
      <c r="A192" s="3" t="s">
        <v>462</v>
      </c>
      <c r="B192" s="3"/>
      <c r="C192" s="3"/>
      <c r="D192" s="3"/>
      <c r="E192" s="8" t="s">
        <v>461</v>
      </c>
      <c r="F192" s="7" t="s">
        <v>430</v>
      </c>
      <c r="G192" s="7" t="s">
        <v>429</v>
      </c>
      <c r="H192" s="7" t="s">
        <v>428</v>
      </c>
      <c r="I192" s="7" t="s">
        <v>427</v>
      </c>
      <c r="J192" s="82">
        <v>100</v>
      </c>
      <c r="K192" s="32" t="s">
        <v>460</v>
      </c>
      <c r="L192" s="82">
        <v>100</v>
      </c>
      <c r="M192" s="39"/>
      <c r="N192" s="82">
        <v>100</v>
      </c>
      <c r="O192" s="38"/>
      <c r="P192" s="82">
        <v>100</v>
      </c>
      <c r="Q192" s="38"/>
      <c r="R192" s="82">
        <v>100</v>
      </c>
      <c r="S192" s="38"/>
      <c r="T192" s="38"/>
      <c r="U192" s="38"/>
      <c r="V192" s="38"/>
      <c r="W192" s="25"/>
      <c r="X192" s="38"/>
      <c r="Y192" s="38"/>
    </row>
    <row r="193" spans="1:25" s="9" customFormat="1" ht="91.5" customHeight="1" x14ac:dyDescent="0.25">
      <c r="A193" s="15">
        <v>105</v>
      </c>
      <c r="B193" s="15"/>
      <c r="C193" s="14"/>
      <c r="D193" s="66" t="s">
        <v>459</v>
      </c>
      <c r="E193" s="66"/>
      <c r="F193" s="21" t="s">
        <v>458</v>
      </c>
      <c r="G193" s="12"/>
      <c r="H193" s="12"/>
      <c r="I193" s="12"/>
      <c r="J193" s="64">
        <f>AVERAGE(J194:J198)</f>
        <v>70</v>
      </c>
      <c r="K193" s="63"/>
      <c r="L193" s="64">
        <f>AVERAGE(L194:L198)</f>
        <v>70</v>
      </c>
      <c r="M193" s="65"/>
      <c r="N193" s="64">
        <f>AVERAGE(N194:N198)</f>
        <v>70</v>
      </c>
      <c r="O193" s="63"/>
      <c r="P193" s="64">
        <f>AVERAGE(P194:P198)</f>
        <v>70</v>
      </c>
      <c r="Q193" s="63"/>
      <c r="R193" s="64">
        <f>AVERAGE(R194:R198)</f>
        <v>70</v>
      </c>
      <c r="S193" s="63"/>
      <c r="T193" s="64" t="e">
        <f>AVERAGE(T194:T198)</f>
        <v>#DIV/0!</v>
      </c>
      <c r="U193" s="63"/>
      <c r="V193" s="64" t="e">
        <f>AVERAGE(V194:V198)</f>
        <v>#DIV/0!</v>
      </c>
      <c r="W193" s="10"/>
      <c r="X193" s="64" t="e">
        <f>AVERAGE(X194:X198)</f>
        <v>#DIV/0!</v>
      </c>
      <c r="Y193" s="63"/>
    </row>
    <row r="194" spans="1:25" ht="75" x14ac:dyDescent="0.25">
      <c r="A194" s="3" t="s">
        <v>457</v>
      </c>
      <c r="B194" s="3"/>
      <c r="C194" s="3"/>
      <c r="D194" s="3"/>
      <c r="E194" s="8" t="s">
        <v>456</v>
      </c>
      <c r="F194" s="7" t="s">
        <v>455</v>
      </c>
      <c r="G194" s="7" t="s">
        <v>454</v>
      </c>
      <c r="H194" s="7" t="s">
        <v>453</v>
      </c>
      <c r="I194" s="7" t="s">
        <v>452</v>
      </c>
      <c r="J194" s="82">
        <v>0</v>
      </c>
      <c r="K194" s="32" t="s">
        <v>451</v>
      </c>
      <c r="L194" s="82">
        <v>0</v>
      </c>
      <c r="M194" s="39"/>
      <c r="N194" s="82">
        <v>0</v>
      </c>
      <c r="O194" s="38"/>
      <c r="P194" s="82">
        <v>0</v>
      </c>
      <c r="Q194" s="38"/>
      <c r="R194" s="82">
        <v>0</v>
      </c>
      <c r="S194" s="38"/>
      <c r="T194" s="82"/>
      <c r="U194" s="38"/>
      <c r="V194" s="38"/>
      <c r="W194" s="25"/>
      <c r="X194" s="38"/>
      <c r="Y194" s="38"/>
    </row>
    <row r="195" spans="1:25" ht="135" x14ac:dyDescent="0.25">
      <c r="A195" s="3" t="s">
        <v>450</v>
      </c>
      <c r="B195" s="3"/>
      <c r="C195" s="3"/>
      <c r="D195" s="3"/>
      <c r="E195" s="8" t="s">
        <v>449</v>
      </c>
      <c r="F195" s="7" t="s">
        <v>448</v>
      </c>
      <c r="G195" s="7" t="s">
        <v>447</v>
      </c>
      <c r="H195" s="7" t="s">
        <v>446</v>
      </c>
      <c r="I195" s="7" t="s">
        <v>214</v>
      </c>
      <c r="J195" s="82">
        <v>50</v>
      </c>
      <c r="K195" s="32" t="s">
        <v>445</v>
      </c>
      <c r="L195" s="82">
        <v>50</v>
      </c>
      <c r="M195" s="39"/>
      <c r="N195" s="82">
        <v>50</v>
      </c>
      <c r="O195" s="38"/>
      <c r="P195" s="82">
        <v>50</v>
      </c>
      <c r="Q195" s="38"/>
      <c r="R195" s="82">
        <v>50</v>
      </c>
      <c r="S195" s="38"/>
      <c r="T195" s="38"/>
      <c r="U195" s="38"/>
      <c r="V195" s="38"/>
      <c r="W195" s="25"/>
      <c r="X195" s="38"/>
      <c r="Y195" s="38"/>
    </row>
    <row r="196" spans="1:25" ht="75" x14ac:dyDescent="0.25">
      <c r="A196" s="3" t="s">
        <v>444</v>
      </c>
      <c r="B196" s="3"/>
      <c r="C196" s="3"/>
      <c r="D196" s="3"/>
      <c r="E196" s="8" t="s">
        <v>443</v>
      </c>
      <c r="F196" s="7" t="s">
        <v>442</v>
      </c>
      <c r="G196" s="7" t="s">
        <v>441</v>
      </c>
      <c r="H196" s="7" t="s">
        <v>440</v>
      </c>
      <c r="I196" s="7" t="s">
        <v>439</v>
      </c>
      <c r="J196" s="82">
        <v>100</v>
      </c>
      <c r="K196" s="32" t="s">
        <v>438</v>
      </c>
      <c r="L196" s="82">
        <v>100</v>
      </c>
      <c r="M196" s="38"/>
      <c r="N196" s="82">
        <v>100</v>
      </c>
      <c r="O196" s="38"/>
      <c r="P196" s="82">
        <v>100</v>
      </c>
      <c r="Q196" s="38"/>
      <c r="R196" s="82">
        <v>100</v>
      </c>
      <c r="S196" s="38"/>
      <c r="T196" s="38"/>
      <c r="U196" s="38"/>
      <c r="V196" s="38"/>
      <c r="W196" s="25"/>
      <c r="X196" s="38"/>
      <c r="Y196" s="38"/>
    </row>
    <row r="197" spans="1:25" ht="90" x14ac:dyDescent="0.25">
      <c r="A197" s="3" t="s">
        <v>437</v>
      </c>
      <c r="B197" s="3"/>
      <c r="C197" s="3"/>
      <c r="D197" s="3"/>
      <c r="E197" s="8" t="s">
        <v>436</v>
      </c>
      <c r="F197" s="7" t="s">
        <v>435</v>
      </c>
      <c r="G197" s="7" t="s">
        <v>228</v>
      </c>
      <c r="H197" s="7" t="s">
        <v>264</v>
      </c>
      <c r="I197" s="7" t="s">
        <v>434</v>
      </c>
      <c r="J197" s="82">
        <v>100</v>
      </c>
      <c r="K197" s="32" t="s">
        <v>433</v>
      </c>
      <c r="L197" s="82">
        <v>100</v>
      </c>
      <c r="M197" s="39"/>
      <c r="N197" s="82">
        <v>100</v>
      </c>
      <c r="O197" s="38"/>
      <c r="P197" s="82">
        <v>100</v>
      </c>
      <c r="Q197" s="38"/>
      <c r="R197" s="82">
        <v>100</v>
      </c>
      <c r="S197" s="38"/>
      <c r="T197" s="38"/>
      <c r="U197" s="38"/>
      <c r="V197" s="38"/>
      <c r="W197" s="25"/>
      <c r="X197" s="38"/>
      <c r="Y197" s="38"/>
    </row>
    <row r="198" spans="1:25" ht="72" x14ac:dyDescent="0.25">
      <c r="A198" s="3" t="s">
        <v>432</v>
      </c>
      <c r="B198" s="3"/>
      <c r="C198" s="3"/>
      <c r="D198" s="3"/>
      <c r="E198" s="8" t="s">
        <v>431</v>
      </c>
      <c r="F198" s="7" t="s">
        <v>430</v>
      </c>
      <c r="G198" s="7" t="s">
        <v>429</v>
      </c>
      <c r="H198" s="7" t="s">
        <v>428</v>
      </c>
      <c r="I198" s="7" t="s">
        <v>427</v>
      </c>
      <c r="J198" s="82">
        <v>100</v>
      </c>
      <c r="K198" s="32" t="s">
        <v>426</v>
      </c>
      <c r="L198" s="82">
        <v>100</v>
      </c>
      <c r="M198" s="38"/>
      <c r="N198" s="82">
        <v>100</v>
      </c>
      <c r="O198" s="38"/>
      <c r="P198" s="82">
        <v>100</v>
      </c>
      <c r="Q198" s="38"/>
      <c r="R198" s="82">
        <v>100</v>
      </c>
      <c r="S198" s="38"/>
      <c r="T198" s="38"/>
      <c r="U198" s="38"/>
      <c r="V198" s="38"/>
      <c r="W198" s="25"/>
      <c r="X198" s="38"/>
      <c r="Y198" s="38"/>
    </row>
    <row r="199" spans="1:25" ht="90" x14ac:dyDescent="0.25">
      <c r="A199" s="3">
        <v>106</v>
      </c>
      <c r="B199" s="3"/>
      <c r="C199" s="3"/>
      <c r="D199" s="8" t="s">
        <v>425</v>
      </c>
      <c r="E199" s="8"/>
      <c r="F199" s="7" t="s">
        <v>424</v>
      </c>
      <c r="G199" s="7" t="s">
        <v>8</v>
      </c>
      <c r="H199" s="7" t="s">
        <v>423</v>
      </c>
      <c r="I199" s="7" t="s">
        <v>422</v>
      </c>
      <c r="J199" s="51">
        <v>100</v>
      </c>
      <c r="K199" s="52"/>
      <c r="L199" s="51">
        <v>100</v>
      </c>
      <c r="M199" s="39"/>
      <c r="N199" s="51">
        <v>100</v>
      </c>
      <c r="O199" s="38"/>
      <c r="P199" s="51">
        <v>100</v>
      </c>
      <c r="Q199" s="38"/>
      <c r="R199" s="51">
        <v>100</v>
      </c>
      <c r="S199" s="38"/>
      <c r="T199" s="38"/>
      <c r="U199" s="38"/>
      <c r="V199" s="38"/>
      <c r="W199" s="25"/>
      <c r="X199" s="38"/>
      <c r="Y199" s="38"/>
    </row>
    <row r="200" spans="1:25" ht="396" x14ac:dyDescent="0.25">
      <c r="A200" s="3">
        <v>107</v>
      </c>
      <c r="B200" s="3"/>
      <c r="C200" s="3"/>
      <c r="D200" s="8" t="s">
        <v>421</v>
      </c>
      <c r="E200" s="8"/>
      <c r="F200" s="7" t="s">
        <v>420</v>
      </c>
      <c r="G200" s="7" t="s">
        <v>419</v>
      </c>
      <c r="H200" s="7" t="s">
        <v>418</v>
      </c>
      <c r="I200" s="7" t="s">
        <v>417</v>
      </c>
      <c r="J200" s="51">
        <v>0</v>
      </c>
      <c r="K200" s="34" t="s">
        <v>416</v>
      </c>
      <c r="L200" s="51">
        <v>0</v>
      </c>
      <c r="M200" s="39"/>
      <c r="N200" s="51">
        <v>0</v>
      </c>
      <c r="O200" s="38"/>
      <c r="P200" s="51">
        <v>0</v>
      </c>
      <c r="Q200" s="38"/>
      <c r="R200" s="51">
        <v>0</v>
      </c>
      <c r="S200" s="38"/>
      <c r="T200" s="38"/>
      <c r="U200" s="38"/>
      <c r="V200" s="38"/>
      <c r="W200" s="25"/>
      <c r="X200" s="38"/>
      <c r="Y200" s="38"/>
    </row>
    <row r="201" spans="1:25" ht="117" x14ac:dyDescent="0.25">
      <c r="A201" s="3">
        <v>108</v>
      </c>
      <c r="B201" s="3"/>
      <c r="C201" s="3"/>
      <c r="D201" s="8" t="s">
        <v>415</v>
      </c>
      <c r="E201" s="8"/>
      <c r="F201" s="7" t="s">
        <v>414</v>
      </c>
      <c r="G201" s="7" t="s">
        <v>8</v>
      </c>
      <c r="H201" s="7" t="s">
        <v>413</v>
      </c>
      <c r="I201" s="7" t="s">
        <v>412</v>
      </c>
      <c r="J201" s="51">
        <v>0</v>
      </c>
      <c r="K201" s="34" t="s">
        <v>411</v>
      </c>
      <c r="L201" s="51">
        <v>0</v>
      </c>
      <c r="M201" s="39"/>
      <c r="N201" s="51">
        <v>0</v>
      </c>
      <c r="O201" s="38"/>
      <c r="P201" s="51">
        <v>0</v>
      </c>
      <c r="Q201" s="38"/>
      <c r="R201" s="51">
        <v>0</v>
      </c>
      <c r="S201" s="81"/>
      <c r="T201" s="38"/>
      <c r="U201" s="81"/>
      <c r="V201" s="38"/>
      <c r="W201" s="25"/>
      <c r="X201" s="38"/>
      <c r="Y201" s="38"/>
    </row>
    <row r="202" spans="1:25" ht="60" x14ac:dyDescent="0.25">
      <c r="A202" s="3">
        <v>109</v>
      </c>
      <c r="B202" s="3"/>
      <c r="C202" s="3"/>
      <c r="D202" s="8" t="s">
        <v>410</v>
      </c>
      <c r="E202" s="8"/>
      <c r="F202" s="7" t="s">
        <v>409</v>
      </c>
      <c r="G202" s="7" t="s">
        <v>408</v>
      </c>
      <c r="H202" s="7" t="s">
        <v>407</v>
      </c>
      <c r="I202" s="7" t="s">
        <v>406</v>
      </c>
      <c r="J202" s="51">
        <v>50</v>
      </c>
      <c r="K202" s="34" t="s">
        <v>405</v>
      </c>
      <c r="L202" s="51">
        <v>50</v>
      </c>
      <c r="M202" s="39"/>
      <c r="N202" s="51">
        <v>50</v>
      </c>
      <c r="O202" s="38"/>
      <c r="P202" s="51">
        <v>50</v>
      </c>
      <c r="Q202" s="38"/>
      <c r="R202" s="51">
        <v>50</v>
      </c>
      <c r="S202" s="38"/>
      <c r="T202" s="38"/>
      <c r="U202" s="38"/>
      <c r="V202" s="38"/>
      <c r="W202" s="25"/>
      <c r="X202" s="38"/>
      <c r="Y202" s="38"/>
    </row>
    <row r="203" spans="1:25" s="16" customFormat="1" ht="84.75" customHeight="1" x14ac:dyDescent="0.25">
      <c r="A203" s="19"/>
      <c r="B203" s="19"/>
      <c r="C203" s="20" t="s">
        <v>404</v>
      </c>
      <c r="D203" s="19"/>
      <c r="E203" s="59"/>
      <c r="F203" s="58" t="s">
        <v>403</v>
      </c>
      <c r="G203" s="57"/>
      <c r="H203" s="57"/>
      <c r="I203" s="57"/>
      <c r="J203" s="55">
        <f>AVERAGE(J204:J208)</f>
        <v>43.333333333333336</v>
      </c>
      <c r="K203" s="54"/>
      <c r="L203" s="55">
        <f>AVERAGE(L204:L208)</f>
        <v>43.333333333333336</v>
      </c>
      <c r="M203" s="56"/>
      <c r="N203" s="55">
        <f>AVERAGE(N204:N208)</f>
        <v>43.333333333333336</v>
      </c>
      <c r="O203" s="54"/>
      <c r="P203" s="55">
        <f>AVERAGE(P204:P208)</f>
        <v>43.333333333333336</v>
      </c>
      <c r="Q203" s="54"/>
      <c r="R203" s="55">
        <f>AVERAGE(R204:R208)</f>
        <v>43.333333333333336</v>
      </c>
      <c r="S203" s="54"/>
      <c r="T203" s="55" t="e">
        <f>AVERAGE(T204:T208)</f>
        <v>#DIV/0!</v>
      </c>
      <c r="U203" s="54"/>
      <c r="V203" s="55" t="e">
        <f>AVERAGE(V204:V208)</f>
        <v>#DIV/0!</v>
      </c>
      <c r="W203" s="17"/>
      <c r="X203" s="55" t="e">
        <f>AVERAGE(X204:X208)</f>
        <v>#DIV/0!</v>
      </c>
      <c r="Y203" s="54"/>
    </row>
    <row r="204" spans="1:25" ht="45" x14ac:dyDescent="0.25">
      <c r="A204" s="3">
        <v>110</v>
      </c>
      <c r="B204" s="3"/>
      <c r="C204" s="3"/>
      <c r="D204" s="8" t="s">
        <v>402</v>
      </c>
      <c r="E204" s="8"/>
      <c r="F204" s="7" t="s">
        <v>401</v>
      </c>
      <c r="G204" s="7" t="s">
        <v>400</v>
      </c>
      <c r="H204" s="7" t="s">
        <v>399</v>
      </c>
      <c r="I204" s="7" t="s">
        <v>398</v>
      </c>
      <c r="J204" s="51">
        <v>0</v>
      </c>
      <c r="K204" s="34" t="s">
        <v>397</v>
      </c>
      <c r="L204" s="51">
        <v>0</v>
      </c>
      <c r="M204" s="39"/>
      <c r="N204" s="51">
        <v>0</v>
      </c>
      <c r="O204" s="38"/>
      <c r="P204" s="51">
        <v>0</v>
      </c>
      <c r="Q204" s="38"/>
      <c r="R204" s="51">
        <v>0</v>
      </c>
      <c r="S204" s="38"/>
      <c r="T204" s="38"/>
      <c r="U204" s="38"/>
      <c r="V204" s="38"/>
      <c r="W204" s="25"/>
      <c r="X204" s="38"/>
      <c r="Y204" s="38"/>
    </row>
    <row r="205" spans="1:25" s="75" customFormat="1" ht="153" x14ac:dyDescent="0.25">
      <c r="A205" s="80">
        <v>111</v>
      </c>
      <c r="B205" s="80"/>
      <c r="C205" s="80"/>
      <c r="D205" s="79" t="s">
        <v>396</v>
      </c>
      <c r="E205" s="79"/>
      <c r="F205" s="77" t="s">
        <v>395</v>
      </c>
      <c r="G205" s="77" t="s">
        <v>376</v>
      </c>
      <c r="H205" s="77" t="s">
        <v>375</v>
      </c>
      <c r="I205" s="77" t="s">
        <v>394</v>
      </c>
      <c r="J205" s="51">
        <v>50</v>
      </c>
      <c r="K205" s="34" t="s">
        <v>393</v>
      </c>
      <c r="L205" s="51">
        <v>50</v>
      </c>
      <c r="M205" s="78"/>
      <c r="N205" s="51">
        <v>50</v>
      </c>
      <c r="O205" s="76"/>
      <c r="P205" s="51">
        <v>50</v>
      </c>
      <c r="Q205" s="77"/>
      <c r="R205" s="51">
        <v>50</v>
      </c>
      <c r="S205" s="77"/>
      <c r="T205" s="76"/>
      <c r="U205" s="77"/>
      <c r="V205" s="76"/>
      <c r="W205" s="67"/>
      <c r="X205" s="76"/>
      <c r="Y205" s="30"/>
    </row>
    <row r="206" spans="1:25" ht="60" x14ac:dyDescent="0.25">
      <c r="A206" s="3">
        <v>112</v>
      </c>
      <c r="B206" s="3"/>
      <c r="C206" s="3"/>
      <c r="D206" s="8" t="s">
        <v>392</v>
      </c>
      <c r="E206" s="8"/>
      <c r="F206" s="7" t="s">
        <v>391</v>
      </c>
      <c r="G206" s="7" t="s">
        <v>390</v>
      </c>
      <c r="H206" s="7" t="s">
        <v>389</v>
      </c>
      <c r="I206" s="7" t="s">
        <v>388</v>
      </c>
      <c r="J206" s="51">
        <v>0</v>
      </c>
      <c r="K206" s="34" t="s">
        <v>387</v>
      </c>
      <c r="L206" s="51">
        <v>0</v>
      </c>
      <c r="M206" s="39"/>
      <c r="N206" s="51">
        <v>0</v>
      </c>
      <c r="O206" s="38"/>
      <c r="P206" s="51">
        <v>0</v>
      </c>
      <c r="Q206" s="38"/>
      <c r="R206" s="51">
        <v>0</v>
      </c>
      <c r="S206" s="38"/>
      <c r="T206" s="38"/>
      <c r="U206" s="38"/>
      <c r="V206" s="38"/>
      <c r="W206" s="25"/>
      <c r="X206" s="38"/>
      <c r="Y206" s="38"/>
    </row>
    <row r="207" spans="1:25" ht="105" x14ac:dyDescent="0.25">
      <c r="A207" s="3">
        <v>113</v>
      </c>
      <c r="B207" s="3"/>
      <c r="C207" s="3"/>
      <c r="D207" s="8" t="s">
        <v>386</v>
      </c>
      <c r="E207" s="8"/>
      <c r="F207" s="7" t="s">
        <v>385</v>
      </c>
      <c r="G207" s="7" t="s">
        <v>384</v>
      </c>
      <c r="H207" s="7" t="s">
        <v>383</v>
      </c>
      <c r="I207" s="7" t="s">
        <v>382</v>
      </c>
      <c r="J207" s="51">
        <v>100</v>
      </c>
      <c r="K207" s="34" t="s">
        <v>381</v>
      </c>
      <c r="L207" s="51">
        <v>100</v>
      </c>
      <c r="M207" s="39"/>
      <c r="N207" s="51">
        <v>100</v>
      </c>
      <c r="O207" s="74"/>
      <c r="P207" s="51">
        <v>100</v>
      </c>
      <c r="Q207" s="38"/>
      <c r="R207" s="51">
        <v>100</v>
      </c>
      <c r="S207" s="73"/>
      <c r="T207" s="38"/>
      <c r="U207" s="73"/>
      <c r="V207" s="38"/>
      <c r="W207" s="25"/>
      <c r="X207" s="38"/>
      <c r="Y207" s="38"/>
    </row>
    <row r="208" spans="1:25" s="9" customFormat="1" ht="69" x14ac:dyDescent="0.25">
      <c r="A208" s="15">
        <v>114</v>
      </c>
      <c r="B208" s="15"/>
      <c r="C208" s="15"/>
      <c r="D208" s="72" t="s">
        <v>380</v>
      </c>
      <c r="E208" s="72"/>
      <c r="F208" s="12" t="s">
        <v>380</v>
      </c>
      <c r="G208" s="71"/>
      <c r="H208" s="71"/>
      <c r="I208" s="71"/>
      <c r="J208" s="64">
        <f>AVERAGE(J209:J211)</f>
        <v>66.666666666666671</v>
      </c>
      <c r="K208" s="63"/>
      <c r="L208" s="64">
        <f>AVERAGE(L209:L211)</f>
        <v>66.666666666666671</v>
      </c>
      <c r="M208" s="65"/>
      <c r="N208" s="64">
        <f>AVERAGE(N209:N211)</f>
        <v>66.666666666666671</v>
      </c>
      <c r="O208" s="63"/>
      <c r="P208" s="64">
        <f>AVERAGE(P209:P211)</f>
        <v>66.666666666666671</v>
      </c>
      <c r="Q208" s="63"/>
      <c r="R208" s="64">
        <f>AVERAGE(R209:R211)</f>
        <v>66.666666666666671</v>
      </c>
      <c r="S208" s="70"/>
      <c r="T208" s="64" t="e">
        <f>AVERAGE(T209:T211)</f>
        <v>#DIV/0!</v>
      </c>
      <c r="U208" s="70"/>
      <c r="V208" s="64" t="e">
        <f>AVERAGE(V209:V211)</f>
        <v>#DIV/0!</v>
      </c>
      <c r="W208" s="10"/>
      <c r="X208" s="64" t="e">
        <f>AVERAGE(X209:X211)</f>
        <v>#DIV/0!</v>
      </c>
      <c r="Y208" s="63"/>
    </row>
    <row r="209" spans="1:25" ht="90" x14ac:dyDescent="0.25">
      <c r="A209" s="3" t="s">
        <v>379</v>
      </c>
      <c r="B209" s="3"/>
      <c r="C209" s="3"/>
      <c r="D209" s="3"/>
      <c r="E209" s="8" t="s">
        <v>378</v>
      </c>
      <c r="F209" s="7" t="s">
        <v>377</v>
      </c>
      <c r="G209" s="69" t="s">
        <v>376</v>
      </c>
      <c r="H209" s="69" t="s">
        <v>375</v>
      </c>
      <c r="I209" s="69" t="s">
        <v>374</v>
      </c>
      <c r="J209" s="51">
        <v>100</v>
      </c>
      <c r="K209" s="52" t="s">
        <v>373</v>
      </c>
      <c r="L209" s="51">
        <v>100</v>
      </c>
      <c r="M209" s="60"/>
      <c r="N209" s="51">
        <v>100</v>
      </c>
      <c r="O209" s="30"/>
      <c r="P209" s="51">
        <v>100</v>
      </c>
      <c r="Q209" s="30"/>
      <c r="R209" s="51">
        <v>100</v>
      </c>
      <c r="S209" s="30"/>
      <c r="T209" s="30"/>
      <c r="U209" s="30"/>
      <c r="V209" s="30"/>
      <c r="W209" s="67"/>
      <c r="X209" s="30"/>
      <c r="Y209" s="30"/>
    </row>
    <row r="210" spans="1:25" ht="45" x14ac:dyDescent="0.3">
      <c r="A210" s="3" t="s">
        <v>372</v>
      </c>
      <c r="B210" s="3"/>
      <c r="C210" s="3"/>
      <c r="D210" s="3"/>
      <c r="E210" s="68" t="s">
        <v>371</v>
      </c>
      <c r="F210" s="7" t="s">
        <v>370</v>
      </c>
      <c r="G210" s="7" t="s">
        <v>369</v>
      </c>
      <c r="H210" s="7" t="s">
        <v>368</v>
      </c>
      <c r="I210" s="7" t="s">
        <v>367</v>
      </c>
      <c r="J210" s="51">
        <v>0</v>
      </c>
      <c r="K210" s="52" t="s">
        <v>366</v>
      </c>
      <c r="L210" s="51">
        <v>0</v>
      </c>
      <c r="M210" s="60"/>
      <c r="N210" s="51">
        <v>0</v>
      </c>
      <c r="O210" s="30"/>
      <c r="P210" s="51">
        <v>0</v>
      </c>
      <c r="Q210" s="30"/>
      <c r="R210" s="51">
        <v>0</v>
      </c>
      <c r="S210" s="30"/>
      <c r="T210" s="30"/>
      <c r="U210" s="30"/>
      <c r="V210" s="30"/>
      <c r="W210" s="67"/>
      <c r="X210" s="30"/>
      <c r="Y210" s="30"/>
    </row>
    <row r="211" spans="1:25" ht="178.5" customHeight="1" x14ac:dyDescent="0.3">
      <c r="A211" s="3" t="s">
        <v>365</v>
      </c>
      <c r="B211" s="3"/>
      <c r="C211" s="3"/>
      <c r="D211" s="3"/>
      <c r="E211" s="68" t="s">
        <v>364</v>
      </c>
      <c r="F211" s="7" t="s">
        <v>363</v>
      </c>
      <c r="G211" s="7" t="s">
        <v>362</v>
      </c>
      <c r="H211" s="7" t="s">
        <v>361</v>
      </c>
      <c r="I211" s="7" t="s">
        <v>360</v>
      </c>
      <c r="J211" s="51">
        <v>100</v>
      </c>
      <c r="K211" s="52" t="s">
        <v>359</v>
      </c>
      <c r="L211" s="51">
        <v>100</v>
      </c>
      <c r="M211" s="39"/>
      <c r="N211" s="51">
        <v>100</v>
      </c>
      <c r="O211" s="38"/>
      <c r="P211" s="51">
        <v>100</v>
      </c>
      <c r="Q211" s="38"/>
      <c r="R211" s="51">
        <v>100</v>
      </c>
      <c r="S211" s="30"/>
      <c r="T211" s="30"/>
      <c r="U211" s="30"/>
      <c r="V211" s="30"/>
      <c r="W211" s="67"/>
      <c r="X211" s="30"/>
      <c r="Y211" s="30"/>
    </row>
    <row r="212" spans="1:25" s="16" customFormat="1" ht="80.25" customHeight="1" x14ac:dyDescent="0.25">
      <c r="A212" s="19"/>
      <c r="B212" s="19"/>
      <c r="C212" s="20" t="s">
        <v>358</v>
      </c>
      <c r="D212" s="19"/>
      <c r="E212" s="59"/>
      <c r="F212" s="58" t="s">
        <v>357</v>
      </c>
      <c r="G212" s="57"/>
      <c r="H212" s="57"/>
      <c r="I212" s="57"/>
      <c r="J212" s="55">
        <f>AVERAGE(J213,J216)</f>
        <v>100</v>
      </c>
      <c r="K212" s="54"/>
      <c r="L212" s="55">
        <f>AVERAGE(L213,L216)</f>
        <v>100</v>
      </c>
      <c r="M212" s="56"/>
      <c r="N212" s="55">
        <f>AVERAGE(N213,N216)</f>
        <v>100</v>
      </c>
      <c r="O212" s="54"/>
      <c r="P212" s="55">
        <f>AVERAGE(P213,P216)</f>
        <v>100</v>
      </c>
      <c r="Q212" s="54"/>
      <c r="R212" s="55">
        <f>AVERAGE(R213,R216)</f>
        <v>100</v>
      </c>
      <c r="S212" s="54"/>
      <c r="T212" s="55" t="e">
        <f>AVERAGE(T213,T216)</f>
        <v>#DIV/0!</v>
      </c>
      <c r="U212" s="54"/>
      <c r="V212" s="55" t="e">
        <f>AVERAGE(V213,V216)</f>
        <v>#DIV/0!</v>
      </c>
      <c r="W212" s="17"/>
      <c r="X212" s="55" t="e">
        <f>AVERAGE(X213,X216)</f>
        <v>#DIV/0!</v>
      </c>
      <c r="Y212" s="54"/>
    </row>
    <row r="213" spans="1:25" s="9" customFormat="1" ht="80.25" customHeight="1" x14ac:dyDescent="0.25">
      <c r="A213" s="15">
        <v>115</v>
      </c>
      <c r="B213" s="15"/>
      <c r="C213" s="14"/>
      <c r="D213" s="66" t="s">
        <v>356</v>
      </c>
      <c r="E213" s="66"/>
      <c r="F213" s="21" t="s">
        <v>356</v>
      </c>
      <c r="G213" s="12"/>
      <c r="H213" s="12"/>
      <c r="I213" s="12"/>
      <c r="J213" s="64">
        <f>AVERAGE(J214:J215)</f>
        <v>100</v>
      </c>
      <c r="K213" s="63"/>
      <c r="L213" s="64">
        <f>AVERAGE(L214:L215)</f>
        <v>100</v>
      </c>
      <c r="M213" s="65"/>
      <c r="N213" s="64">
        <f>AVERAGE(N214:N215)</f>
        <v>100</v>
      </c>
      <c r="O213" s="63"/>
      <c r="P213" s="64">
        <f>AVERAGE(P214:P215)</f>
        <v>100</v>
      </c>
      <c r="Q213" s="63"/>
      <c r="R213" s="64">
        <f>AVERAGE(R214:R215)</f>
        <v>100</v>
      </c>
      <c r="S213" s="63"/>
      <c r="T213" s="64" t="e">
        <f>AVERAGE(T214:T215)</f>
        <v>#DIV/0!</v>
      </c>
      <c r="U213" s="63"/>
      <c r="V213" s="64" t="e">
        <f>AVERAGE(V214:V215)</f>
        <v>#DIV/0!</v>
      </c>
      <c r="W213" s="10"/>
      <c r="X213" s="64" t="e">
        <f>AVERAGE(X214:X215)</f>
        <v>#DIV/0!</v>
      </c>
      <c r="Y213" s="63"/>
    </row>
    <row r="214" spans="1:25" ht="312" customHeight="1" x14ac:dyDescent="0.25">
      <c r="A214" s="3" t="s">
        <v>355</v>
      </c>
      <c r="B214" s="3"/>
      <c r="C214" s="3"/>
      <c r="D214" s="3"/>
      <c r="E214" s="8" t="s">
        <v>354</v>
      </c>
      <c r="F214" s="7" t="s">
        <v>353</v>
      </c>
      <c r="G214" s="7" t="s">
        <v>352</v>
      </c>
      <c r="H214" s="7" t="s">
        <v>351</v>
      </c>
      <c r="I214" s="7" t="s">
        <v>350</v>
      </c>
      <c r="J214" s="62">
        <v>100</v>
      </c>
      <c r="K214" s="38"/>
      <c r="L214" s="62">
        <v>100</v>
      </c>
      <c r="M214" s="39"/>
      <c r="N214" s="62">
        <v>100</v>
      </c>
      <c r="O214" s="38"/>
      <c r="P214" s="62">
        <v>100</v>
      </c>
      <c r="Q214" s="38"/>
      <c r="R214" s="62">
        <v>100</v>
      </c>
      <c r="S214" s="38"/>
      <c r="T214" s="38"/>
      <c r="U214" s="38"/>
      <c r="V214" s="38"/>
      <c r="W214" s="25"/>
      <c r="X214" s="38"/>
      <c r="Y214" s="38"/>
    </row>
    <row r="215" spans="1:25" ht="105" x14ac:dyDescent="0.25">
      <c r="A215" s="3" t="s">
        <v>349</v>
      </c>
      <c r="B215" s="3"/>
      <c r="C215" s="3"/>
      <c r="D215" s="3"/>
      <c r="E215" s="8" t="s">
        <v>348</v>
      </c>
      <c r="F215" s="7" t="s">
        <v>347</v>
      </c>
      <c r="G215" s="7" t="s">
        <v>346</v>
      </c>
      <c r="H215" s="7" t="s">
        <v>345</v>
      </c>
      <c r="I215" s="7" t="s">
        <v>344</v>
      </c>
      <c r="J215" s="62"/>
      <c r="K215" s="38"/>
      <c r="L215" s="62"/>
      <c r="M215" s="39"/>
      <c r="N215" s="62"/>
      <c r="O215" s="38"/>
      <c r="P215" s="62"/>
      <c r="Q215" s="38"/>
      <c r="R215" s="62"/>
      <c r="S215" s="38"/>
      <c r="T215" s="38"/>
      <c r="U215" s="38"/>
      <c r="V215" s="38"/>
      <c r="W215" s="25"/>
      <c r="X215" s="38"/>
      <c r="Y215" s="38"/>
    </row>
    <row r="216" spans="1:25" ht="51.75" x14ac:dyDescent="0.25">
      <c r="A216" s="3">
        <v>116</v>
      </c>
      <c r="B216" s="3"/>
      <c r="C216" s="3"/>
      <c r="D216" s="8" t="s">
        <v>343</v>
      </c>
      <c r="E216" s="8"/>
      <c r="F216" s="7" t="s">
        <v>342</v>
      </c>
      <c r="G216" s="7" t="s">
        <v>341</v>
      </c>
      <c r="H216" s="7" t="s">
        <v>340</v>
      </c>
      <c r="I216" s="7" t="s">
        <v>339</v>
      </c>
      <c r="J216" s="62">
        <v>100</v>
      </c>
      <c r="K216" s="38"/>
      <c r="L216" s="62">
        <v>100</v>
      </c>
      <c r="M216" s="39"/>
      <c r="N216" s="62">
        <v>100</v>
      </c>
      <c r="O216" s="38"/>
      <c r="P216" s="62">
        <v>100</v>
      </c>
      <c r="Q216" s="38"/>
      <c r="R216" s="62">
        <v>100</v>
      </c>
      <c r="S216" s="38"/>
      <c r="T216" s="38"/>
      <c r="U216" s="38"/>
      <c r="V216" s="38"/>
      <c r="W216" s="25"/>
      <c r="X216" s="38"/>
      <c r="Y216" s="38"/>
    </row>
    <row r="217" spans="1:25" s="16" customFormat="1" ht="60" x14ac:dyDescent="0.25">
      <c r="A217" s="19"/>
      <c r="B217" s="20" t="s">
        <v>338</v>
      </c>
      <c r="C217" s="19"/>
      <c r="D217" s="19"/>
      <c r="E217" s="19"/>
      <c r="F217" s="19" t="s">
        <v>337</v>
      </c>
      <c r="G217" s="19"/>
      <c r="H217" s="19"/>
      <c r="I217" s="19"/>
      <c r="J217" s="61">
        <f>AVERAGE(J218,J225,J231,J240)</f>
        <v>74.097222222222229</v>
      </c>
      <c r="K217" s="19"/>
      <c r="L217" s="61">
        <f>AVERAGE(L218,L225,L231,L240)</f>
        <v>74.097222222222229</v>
      </c>
      <c r="M217" s="19"/>
      <c r="N217" s="61">
        <f>AVERAGE(N218,N225,N231,N240)</f>
        <v>74.097222222222229</v>
      </c>
      <c r="O217" s="19"/>
      <c r="P217" s="61">
        <f>AVERAGE(P218,P225,P231,P240)</f>
        <v>74.097222222222229</v>
      </c>
      <c r="Q217" s="19"/>
      <c r="R217" s="61">
        <f>AVERAGE(R218,R225,R231,R240)</f>
        <v>71.319444444444457</v>
      </c>
      <c r="S217" s="19"/>
      <c r="T217" s="61" t="e">
        <f>AVERAGE(T218,T225,T231,T240)</f>
        <v>#DIV/0!</v>
      </c>
      <c r="U217" s="19"/>
      <c r="V217" s="61" t="e">
        <f>AVERAGE(V218,V225,V231,V240)</f>
        <v>#DIV/0!</v>
      </c>
      <c r="W217" s="17"/>
      <c r="X217" s="61" t="e">
        <f>AVERAGE(X218,X225,X231,X240)</f>
        <v>#DIV/0!</v>
      </c>
      <c r="Y217" s="19"/>
    </row>
    <row r="218" spans="1:25" s="16" customFormat="1" ht="45" x14ac:dyDescent="0.25">
      <c r="A218" s="19"/>
      <c r="B218" s="19"/>
      <c r="C218" s="20" t="s">
        <v>336</v>
      </c>
      <c r="D218" s="19"/>
      <c r="E218" s="19"/>
      <c r="F218" s="19" t="s">
        <v>335</v>
      </c>
      <c r="G218" s="19"/>
      <c r="H218" s="19"/>
      <c r="I218" s="19"/>
      <c r="J218" s="61">
        <f>AVERAGE(J219:J224)</f>
        <v>66.666666666666671</v>
      </c>
      <c r="K218" s="19"/>
      <c r="L218" s="61">
        <f>AVERAGE(L219:L224)</f>
        <v>66.666666666666671</v>
      </c>
      <c r="M218" s="19"/>
      <c r="N218" s="61">
        <f>AVERAGE(N219:N224)</f>
        <v>66.666666666666671</v>
      </c>
      <c r="O218" s="19"/>
      <c r="P218" s="61">
        <f>AVERAGE(P219:P224)</f>
        <v>66.666666666666671</v>
      </c>
      <c r="Q218" s="19"/>
      <c r="R218" s="61">
        <f>AVERAGE(R219:R224)</f>
        <v>66.666666666666671</v>
      </c>
      <c r="S218" s="19"/>
      <c r="T218" s="61" t="e">
        <f>AVERAGE(T219:T224)</f>
        <v>#DIV/0!</v>
      </c>
      <c r="U218" s="19"/>
      <c r="V218" s="61" t="e">
        <f>AVERAGE(V219:V224)</f>
        <v>#DIV/0!</v>
      </c>
      <c r="W218" s="17"/>
      <c r="X218" s="61" t="e">
        <f>AVERAGE(X219:X224)</f>
        <v>#DIV/0!</v>
      </c>
      <c r="Y218" s="19"/>
    </row>
    <row r="219" spans="1:25" ht="195" x14ac:dyDescent="0.25">
      <c r="A219" s="3">
        <v>117</v>
      </c>
      <c r="B219" s="3"/>
      <c r="C219" s="3"/>
      <c r="D219" s="8" t="s">
        <v>334</v>
      </c>
      <c r="E219" s="8"/>
      <c r="F219" s="7" t="s">
        <v>333</v>
      </c>
      <c r="G219" s="7" t="s">
        <v>247</v>
      </c>
      <c r="H219" s="7" t="s">
        <v>246</v>
      </c>
      <c r="I219" s="7" t="s">
        <v>294</v>
      </c>
      <c r="J219" s="51">
        <v>50</v>
      </c>
      <c r="K219" s="34" t="s">
        <v>332</v>
      </c>
      <c r="L219" s="51">
        <v>50</v>
      </c>
      <c r="M219" s="60"/>
      <c r="N219" s="51">
        <v>50</v>
      </c>
      <c r="O219" s="30"/>
      <c r="P219" s="51">
        <v>50</v>
      </c>
      <c r="Q219" s="30"/>
      <c r="R219" s="51">
        <v>50</v>
      </c>
      <c r="S219" s="30"/>
      <c r="T219" s="30"/>
      <c r="U219" s="30"/>
      <c r="V219" s="30"/>
      <c r="W219" s="4"/>
      <c r="X219" s="30"/>
      <c r="Y219" s="30"/>
    </row>
    <row r="220" spans="1:25" ht="168.75" x14ac:dyDescent="0.25">
      <c r="A220" s="3">
        <v>118</v>
      </c>
      <c r="B220" s="3"/>
      <c r="C220" s="3"/>
      <c r="D220" s="8" t="s">
        <v>331</v>
      </c>
      <c r="E220" s="8"/>
      <c r="F220" s="29" t="s">
        <v>330</v>
      </c>
      <c r="G220" s="7" t="s">
        <v>247</v>
      </c>
      <c r="H220" s="7" t="s">
        <v>246</v>
      </c>
      <c r="I220" s="7" t="s">
        <v>294</v>
      </c>
      <c r="J220" s="51">
        <v>50</v>
      </c>
      <c r="K220" s="34" t="s">
        <v>329</v>
      </c>
      <c r="L220" s="51">
        <v>50</v>
      </c>
      <c r="M220" s="60"/>
      <c r="N220" s="51">
        <v>50</v>
      </c>
      <c r="O220" s="30"/>
      <c r="P220" s="51">
        <v>50</v>
      </c>
      <c r="Q220" s="30"/>
      <c r="R220" s="51">
        <v>50</v>
      </c>
      <c r="S220" s="30"/>
      <c r="T220" s="30"/>
      <c r="U220" s="30"/>
      <c r="V220" s="30"/>
      <c r="W220" s="4"/>
      <c r="X220" s="30"/>
      <c r="Y220" s="30"/>
    </row>
    <row r="221" spans="1:25" ht="171" x14ac:dyDescent="0.25">
      <c r="A221" s="3">
        <v>119</v>
      </c>
      <c r="B221" s="3"/>
      <c r="C221" s="3"/>
      <c r="D221" s="8" t="s">
        <v>328</v>
      </c>
      <c r="E221" s="8"/>
      <c r="F221" s="7" t="s">
        <v>327</v>
      </c>
      <c r="G221" s="7" t="s">
        <v>228</v>
      </c>
      <c r="H221" s="7" t="s">
        <v>270</v>
      </c>
      <c r="I221" s="7" t="s">
        <v>8</v>
      </c>
      <c r="J221" s="51">
        <v>100</v>
      </c>
      <c r="K221" s="34" t="s">
        <v>326</v>
      </c>
      <c r="L221" s="51">
        <v>100</v>
      </c>
      <c r="M221" s="60"/>
      <c r="N221" s="51">
        <v>100</v>
      </c>
      <c r="O221" s="30"/>
      <c r="P221" s="51">
        <v>100</v>
      </c>
      <c r="Q221" s="30"/>
      <c r="R221" s="51">
        <v>100</v>
      </c>
      <c r="S221" s="30"/>
      <c r="T221" s="30"/>
      <c r="U221" s="30"/>
      <c r="V221" s="30"/>
      <c r="W221" s="4"/>
      <c r="X221" s="30"/>
      <c r="Y221" s="30"/>
    </row>
    <row r="222" spans="1:25" ht="60" x14ac:dyDescent="0.25">
      <c r="A222" s="3">
        <v>120</v>
      </c>
      <c r="B222" s="3"/>
      <c r="C222" s="3"/>
      <c r="D222" s="8" t="s">
        <v>325</v>
      </c>
      <c r="E222" s="8"/>
      <c r="F222" s="7" t="s">
        <v>324</v>
      </c>
      <c r="G222" s="7" t="s">
        <v>228</v>
      </c>
      <c r="H222" s="7" t="s">
        <v>270</v>
      </c>
      <c r="I222" s="7" t="s">
        <v>8</v>
      </c>
      <c r="J222" s="51">
        <v>100</v>
      </c>
      <c r="K222" s="34" t="s">
        <v>323</v>
      </c>
      <c r="L222" s="51">
        <v>100</v>
      </c>
      <c r="M222" s="60"/>
      <c r="N222" s="51">
        <v>100</v>
      </c>
      <c r="O222" s="30"/>
      <c r="P222" s="51">
        <v>100</v>
      </c>
      <c r="Q222" s="30"/>
      <c r="R222" s="51">
        <v>100</v>
      </c>
      <c r="S222" s="30"/>
      <c r="T222" s="30"/>
      <c r="U222" s="30"/>
      <c r="V222" s="30"/>
      <c r="W222" s="4"/>
      <c r="X222" s="30"/>
      <c r="Y222" s="30"/>
    </row>
    <row r="223" spans="1:25" ht="150" x14ac:dyDescent="0.25">
      <c r="A223" s="3">
        <v>121</v>
      </c>
      <c r="B223" s="3"/>
      <c r="C223" s="3"/>
      <c r="D223" s="8" t="s">
        <v>322</v>
      </c>
      <c r="E223" s="8"/>
      <c r="F223" s="7" t="s">
        <v>321</v>
      </c>
      <c r="G223" s="7" t="s">
        <v>320</v>
      </c>
      <c r="H223" s="7" t="s">
        <v>319</v>
      </c>
      <c r="I223" s="7" t="s">
        <v>318</v>
      </c>
      <c r="J223" s="51">
        <v>100</v>
      </c>
      <c r="K223" s="34" t="s">
        <v>317</v>
      </c>
      <c r="L223" s="51">
        <v>100</v>
      </c>
      <c r="M223" s="60"/>
      <c r="N223" s="51">
        <v>100</v>
      </c>
      <c r="O223" s="30"/>
      <c r="P223" s="51">
        <v>100</v>
      </c>
      <c r="Q223" s="30"/>
      <c r="R223" s="51">
        <v>100</v>
      </c>
      <c r="S223" s="30"/>
      <c r="T223" s="30"/>
      <c r="U223" s="30"/>
      <c r="V223" s="30"/>
      <c r="W223" s="4"/>
      <c r="X223" s="30"/>
      <c r="Y223" s="30"/>
    </row>
    <row r="224" spans="1:25" ht="144" x14ac:dyDescent="0.25">
      <c r="A224" s="3">
        <v>122</v>
      </c>
      <c r="B224" s="3"/>
      <c r="C224" s="3"/>
      <c r="D224" s="8" t="s">
        <v>316</v>
      </c>
      <c r="E224" s="8"/>
      <c r="F224" s="7" t="s">
        <v>315</v>
      </c>
      <c r="G224" s="7" t="s">
        <v>314</v>
      </c>
      <c r="H224" s="7" t="s">
        <v>313</v>
      </c>
      <c r="I224" s="7" t="s">
        <v>312</v>
      </c>
      <c r="J224" s="51">
        <v>0</v>
      </c>
      <c r="K224" s="34" t="s">
        <v>311</v>
      </c>
      <c r="L224" s="51">
        <v>0</v>
      </c>
      <c r="M224" s="60"/>
      <c r="N224" s="51">
        <v>0</v>
      </c>
      <c r="O224" s="30"/>
      <c r="P224" s="51">
        <v>0</v>
      </c>
      <c r="Q224" s="30"/>
      <c r="R224" s="51">
        <v>0</v>
      </c>
      <c r="S224" s="30"/>
      <c r="T224" s="30"/>
      <c r="U224" s="30"/>
      <c r="V224" s="30"/>
      <c r="W224" s="4"/>
      <c r="X224" s="30"/>
      <c r="Y224" s="30"/>
    </row>
    <row r="225" spans="1:25" s="16" customFormat="1" ht="77.25" customHeight="1" x14ac:dyDescent="0.25">
      <c r="A225" s="19"/>
      <c r="B225" s="19"/>
      <c r="C225" s="20" t="s">
        <v>310</v>
      </c>
      <c r="D225" s="19"/>
      <c r="E225" s="59"/>
      <c r="F225" s="58" t="s">
        <v>309</v>
      </c>
      <c r="G225" s="57"/>
      <c r="H225" s="57"/>
      <c r="I225" s="57"/>
      <c r="J225" s="55">
        <f>AVERAGE(J226:J230)</f>
        <v>70</v>
      </c>
      <c r="K225" s="54"/>
      <c r="L225" s="55">
        <f>AVERAGE(L226:L230)</f>
        <v>70</v>
      </c>
      <c r="M225" s="56"/>
      <c r="N225" s="55">
        <f>AVERAGE(N226:N230)</f>
        <v>70</v>
      </c>
      <c r="O225" s="54"/>
      <c r="P225" s="55">
        <f>AVERAGE(P226:P230)</f>
        <v>70</v>
      </c>
      <c r="Q225" s="54"/>
      <c r="R225" s="55">
        <f>AVERAGE(R226:R230)</f>
        <v>70</v>
      </c>
      <c r="S225" s="54"/>
      <c r="T225" s="55" t="e">
        <f>AVERAGE(T226:T230)</f>
        <v>#DIV/0!</v>
      </c>
      <c r="U225" s="54"/>
      <c r="V225" s="55" t="e">
        <f>AVERAGE(V226:V230)</f>
        <v>#DIV/0!</v>
      </c>
      <c r="W225" s="17"/>
      <c r="X225" s="55" t="e">
        <f>AVERAGE(X226:X230)</f>
        <v>#DIV/0!</v>
      </c>
      <c r="Y225" s="54"/>
    </row>
    <row r="226" spans="1:25" ht="180" x14ac:dyDescent="0.25">
      <c r="A226" s="3">
        <v>123</v>
      </c>
      <c r="B226" s="3"/>
      <c r="C226" s="3"/>
      <c r="D226" s="8" t="s">
        <v>308</v>
      </c>
      <c r="E226" s="8"/>
      <c r="F226" s="7" t="s">
        <v>307</v>
      </c>
      <c r="G226" s="7" t="s">
        <v>247</v>
      </c>
      <c r="H226" s="7" t="s">
        <v>246</v>
      </c>
      <c r="I226" s="7" t="s">
        <v>294</v>
      </c>
      <c r="J226" s="51">
        <v>100</v>
      </c>
      <c r="K226" s="34" t="s">
        <v>306</v>
      </c>
      <c r="L226" s="51">
        <v>100</v>
      </c>
      <c r="M226" s="31"/>
      <c r="N226" s="51">
        <v>100</v>
      </c>
      <c r="O226" s="29"/>
      <c r="P226" s="51">
        <v>100</v>
      </c>
      <c r="Q226" s="29"/>
      <c r="R226" s="51">
        <v>100</v>
      </c>
      <c r="S226" s="29"/>
      <c r="T226" s="29"/>
      <c r="U226" s="29"/>
      <c r="V226" s="29"/>
      <c r="W226" s="4"/>
      <c r="X226" s="29"/>
      <c r="Y226" s="29"/>
    </row>
    <row r="227" spans="1:25" ht="105" x14ac:dyDescent="0.25">
      <c r="A227" s="3">
        <v>124</v>
      </c>
      <c r="B227" s="3"/>
      <c r="C227" s="3"/>
      <c r="D227" s="8" t="s">
        <v>305</v>
      </c>
      <c r="E227" s="8"/>
      <c r="F227" s="7" t="s">
        <v>304</v>
      </c>
      <c r="G227" s="7" t="s">
        <v>247</v>
      </c>
      <c r="H227" s="7" t="s">
        <v>246</v>
      </c>
      <c r="I227" s="7" t="s">
        <v>294</v>
      </c>
      <c r="J227" s="50">
        <v>100</v>
      </c>
      <c r="K227" s="34" t="s">
        <v>303</v>
      </c>
      <c r="L227" s="50">
        <v>100</v>
      </c>
      <c r="M227" s="31"/>
      <c r="N227" s="50">
        <v>100</v>
      </c>
      <c r="O227" s="29"/>
      <c r="P227" s="50">
        <v>100</v>
      </c>
      <c r="Q227" s="29"/>
      <c r="R227" s="50">
        <v>100</v>
      </c>
      <c r="S227" s="29"/>
      <c r="T227" s="29"/>
      <c r="U227" s="29"/>
      <c r="V227" s="29"/>
      <c r="W227" s="4"/>
      <c r="X227" s="29"/>
      <c r="Y227" s="29"/>
    </row>
    <row r="228" spans="1:25" ht="135" x14ac:dyDescent="0.25">
      <c r="A228" s="3">
        <v>125</v>
      </c>
      <c r="B228" s="3"/>
      <c r="C228" s="3"/>
      <c r="D228" s="8" t="s">
        <v>302</v>
      </c>
      <c r="E228" s="8"/>
      <c r="F228" s="7" t="s">
        <v>301</v>
      </c>
      <c r="G228" s="7" t="s">
        <v>247</v>
      </c>
      <c r="H228" s="7" t="s">
        <v>246</v>
      </c>
      <c r="I228" s="7" t="s">
        <v>294</v>
      </c>
      <c r="J228" s="50">
        <v>0</v>
      </c>
      <c r="K228" s="34" t="s">
        <v>300</v>
      </c>
      <c r="L228" s="50">
        <v>0</v>
      </c>
      <c r="M228" s="31"/>
      <c r="N228" s="50">
        <v>0</v>
      </c>
      <c r="O228" s="29"/>
      <c r="P228" s="50">
        <v>0</v>
      </c>
      <c r="Q228" s="29"/>
      <c r="R228" s="50">
        <v>0</v>
      </c>
      <c r="S228" s="29"/>
      <c r="T228" s="29"/>
      <c r="U228" s="29"/>
      <c r="V228" s="29"/>
      <c r="W228" s="4"/>
      <c r="X228" s="29"/>
      <c r="Y228" s="29"/>
    </row>
    <row r="229" spans="1:25" ht="105" x14ac:dyDescent="0.25">
      <c r="A229" s="3">
        <v>126</v>
      </c>
      <c r="B229" s="3"/>
      <c r="C229" s="3"/>
      <c r="D229" s="8" t="s">
        <v>299</v>
      </c>
      <c r="E229" s="8"/>
      <c r="F229" s="7" t="s">
        <v>298</v>
      </c>
      <c r="G229" s="7" t="s">
        <v>247</v>
      </c>
      <c r="H229" s="7" t="s">
        <v>246</v>
      </c>
      <c r="I229" s="7" t="s">
        <v>294</v>
      </c>
      <c r="J229" s="51">
        <v>50</v>
      </c>
      <c r="K229" s="52" t="s">
        <v>297</v>
      </c>
      <c r="L229" s="51">
        <v>50</v>
      </c>
      <c r="M229" s="31"/>
      <c r="N229" s="51">
        <v>50</v>
      </c>
      <c r="O229" s="29"/>
      <c r="P229" s="51">
        <v>50</v>
      </c>
      <c r="Q229" s="29"/>
      <c r="R229" s="51">
        <v>50</v>
      </c>
      <c r="S229" s="29"/>
      <c r="T229" s="29"/>
      <c r="U229" s="29"/>
      <c r="V229" s="29"/>
      <c r="W229" s="4"/>
      <c r="X229" s="29"/>
      <c r="Y229" s="29"/>
    </row>
    <row r="230" spans="1:25" ht="105" x14ac:dyDescent="0.25">
      <c r="A230" s="3">
        <v>127</v>
      </c>
      <c r="B230" s="3"/>
      <c r="C230" s="3"/>
      <c r="D230" s="8" t="s">
        <v>296</v>
      </c>
      <c r="E230" s="8"/>
      <c r="F230" s="7" t="s">
        <v>295</v>
      </c>
      <c r="G230" s="7" t="s">
        <v>247</v>
      </c>
      <c r="H230" s="7" t="s">
        <v>246</v>
      </c>
      <c r="I230" s="7" t="s">
        <v>294</v>
      </c>
      <c r="J230" s="51">
        <v>100</v>
      </c>
      <c r="K230" s="52" t="s">
        <v>293</v>
      </c>
      <c r="L230" s="51">
        <v>100</v>
      </c>
      <c r="M230" s="31"/>
      <c r="N230" s="51">
        <v>100</v>
      </c>
      <c r="O230" s="29"/>
      <c r="P230" s="51">
        <v>100</v>
      </c>
      <c r="Q230" s="29"/>
      <c r="R230" s="51">
        <v>100</v>
      </c>
      <c r="S230" s="29"/>
      <c r="T230" s="29"/>
      <c r="U230" s="29"/>
      <c r="V230" s="29"/>
      <c r="W230" s="4"/>
      <c r="X230" s="29"/>
      <c r="Y230" s="29"/>
    </row>
    <row r="231" spans="1:25" s="16" customFormat="1" ht="140.25" customHeight="1" x14ac:dyDescent="0.25">
      <c r="A231" s="19"/>
      <c r="B231" s="19"/>
      <c r="C231" s="20" t="s">
        <v>292</v>
      </c>
      <c r="D231" s="19"/>
      <c r="E231" s="59"/>
      <c r="F231" s="58" t="s">
        <v>291</v>
      </c>
      <c r="G231" s="57"/>
      <c r="H231" s="57"/>
      <c r="I231" s="57"/>
      <c r="J231" s="55">
        <f>AVERAGE(J232:J239)</f>
        <v>87.5</v>
      </c>
      <c r="K231" s="54"/>
      <c r="L231" s="55">
        <f>AVERAGE(L232:L239)</f>
        <v>87.5</v>
      </c>
      <c r="M231" s="56"/>
      <c r="N231" s="55">
        <f>AVERAGE(N232:N239)</f>
        <v>87.5</v>
      </c>
      <c r="O231" s="54"/>
      <c r="P231" s="55">
        <f>AVERAGE(P232:P239)</f>
        <v>87.5</v>
      </c>
      <c r="Q231" s="54"/>
      <c r="R231" s="55">
        <f>AVERAGE(R232:R239)</f>
        <v>87.5</v>
      </c>
      <c r="S231" s="54"/>
      <c r="T231" s="55" t="e">
        <f>AVERAGE(T232:T239)</f>
        <v>#DIV/0!</v>
      </c>
      <c r="U231" s="54"/>
      <c r="V231" s="55" t="e">
        <f>AVERAGE(V232:V239)</f>
        <v>#DIV/0!</v>
      </c>
      <c r="W231" s="17"/>
      <c r="X231" s="55" t="e">
        <f>AVERAGE(X232:X239)</f>
        <v>#DIV/0!</v>
      </c>
      <c r="Y231" s="54"/>
    </row>
    <row r="232" spans="1:25" ht="144" x14ac:dyDescent="0.25">
      <c r="A232" s="3">
        <v>128</v>
      </c>
      <c r="B232" s="3"/>
      <c r="C232" s="3"/>
      <c r="D232" s="33" t="s">
        <v>290</v>
      </c>
      <c r="E232" s="33"/>
      <c r="F232" s="7" t="s">
        <v>289</v>
      </c>
      <c r="G232" s="7" t="s">
        <v>223</v>
      </c>
      <c r="H232" s="7" t="s">
        <v>288</v>
      </c>
      <c r="I232" s="7" t="s">
        <v>73</v>
      </c>
      <c r="J232" s="51">
        <v>100</v>
      </c>
      <c r="K232" s="53" t="s">
        <v>287</v>
      </c>
      <c r="L232" s="51">
        <v>100</v>
      </c>
      <c r="M232" s="31"/>
      <c r="N232" s="51">
        <v>100</v>
      </c>
      <c r="O232" s="29"/>
      <c r="P232" s="51">
        <v>100</v>
      </c>
      <c r="Q232" s="29"/>
      <c r="R232" s="51">
        <v>100</v>
      </c>
      <c r="S232" s="29"/>
      <c r="T232" s="29"/>
      <c r="U232" s="29"/>
      <c r="V232" s="29"/>
      <c r="W232" s="4"/>
      <c r="X232" s="29"/>
      <c r="Y232" s="29"/>
    </row>
    <row r="233" spans="1:25" ht="63" x14ac:dyDescent="0.25">
      <c r="A233" s="3">
        <v>129</v>
      </c>
      <c r="B233" s="3"/>
      <c r="C233" s="3"/>
      <c r="D233" s="33" t="s">
        <v>286</v>
      </c>
      <c r="E233" s="33"/>
      <c r="F233" s="7" t="s">
        <v>285</v>
      </c>
      <c r="G233" s="7" t="s">
        <v>228</v>
      </c>
      <c r="H233" s="7" t="s">
        <v>284</v>
      </c>
      <c r="I233" s="7" t="s">
        <v>8</v>
      </c>
      <c r="J233" s="51">
        <v>0</v>
      </c>
      <c r="K233" s="53" t="s">
        <v>283</v>
      </c>
      <c r="L233" s="51">
        <v>0</v>
      </c>
      <c r="M233" s="31"/>
      <c r="N233" s="51">
        <v>0</v>
      </c>
      <c r="O233" s="29"/>
      <c r="P233" s="51">
        <v>0</v>
      </c>
      <c r="Q233" s="29"/>
      <c r="R233" s="51">
        <v>0</v>
      </c>
      <c r="S233" s="29"/>
      <c r="T233" s="29"/>
      <c r="U233" s="29"/>
      <c r="V233" s="29"/>
      <c r="W233" s="4"/>
      <c r="X233" s="29"/>
      <c r="Y233" s="29"/>
    </row>
    <row r="234" spans="1:25" ht="117" x14ac:dyDescent="0.25">
      <c r="A234" s="3">
        <v>130</v>
      </c>
      <c r="B234" s="3"/>
      <c r="C234" s="3"/>
      <c r="D234" s="33" t="s">
        <v>282</v>
      </c>
      <c r="E234" s="33"/>
      <c r="F234" s="7" t="s">
        <v>281</v>
      </c>
      <c r="G234" s="7" t="s">
        <v>280</v>
      </c>
      <c r="H234" s="7" t="s">
        <v>279</v>
      </c>
      <c r="I234" s="7" t="s">
        <v>214</v>
      </c>
      <c r="J234" s="51">
        <v>100</v>
      </c>
      <c r="K234" s="34" t="s">
        <v>278</v>
      </c>
      <c r="L234" s="51">
        <v>100</v>
      </c>
      <c r="M234" s="31"/>
      <c r="N234" s="51">
        <v>100</v>
      </c>
      <c r="O234" s="29"/>
      <c r="P234" s="51">
        <v>100</v>
      </c>
      <c r="Q234" s="29"/>
      <c r="R234" s="51">
        <v>100</v>
      </c>
      <c r="S234" s="29"/>
      <c r="T234" s="29"/>
      <c r="U234" s="29"/>
      <c r="V234" s="29"/>
      <c r="W234" s="4"/>
      <c r="X234" s="29"/>
      <c r="Y234" s="29"/>
    </row>
    <row r="235" spans="1:25" ht="117" x14ac:dyDescent="0.25">
      <c r="A235" s="3">
        <v>131</v>
      </c>
      <c r="B235" s="3"/>
      <c r="C235" s="3"/>
      <c r="D235" s="33" t="s">
        <v>277</v>
      </c>
      <c r="E235" s="33"/>
      <c r="F235" s="7" t="s">
        <v>276</v>
      </c>
      <c r="G235" s="7" t="s">
        <v>275</v>
      </c>
      <c r="H235" s="7" t="s">
        <v>228</v>
      </c>
      <c r="I235" s="7" t="s">
        <v>274</v>
      </c>
      <c r="J235" s="51">
        <v>100</v>
      </c>
      <c r="K235" s="34" t="s">
        <v>273</v>
      </c>
      <c r="L235" s="51">
        <v>100</v>
      </c>
      <c r="M235" s="31"/>
      <c r="N235" s="51">
        <v>100</v>
      </c>
      <c r="O235" s="29"/>
      <c r="P235" s="51">
        <v>100</v>
      </c>
      <c r="Q235" s="29"/>
      <c r="R235" s="51">
        <v>100</v>
      </c>
      <c r="S235" s="29"/>
      <c r="T235" s="29"/>
      <c r="U235" s="29"/>
      <c r="V235" s="29"/>
      <c r="W235" s="4"/>
      <c r="X235" s="29"/>
      <c r="Y235" s="29"/>
    </row>
    <row r="236" spans="1:25" ht="162" x14ac:dyDescent="0.25">
      <c r="A236" s="3">
        <v>132</v>
      </c>
      <c r="B236" s="3"/>
      <c r="C236" s="3"/>
      <c r="D236" s="33" t="s">
        <v>272</v>
      </c>
      <c r="E236" s="33"/>
      <c r="F236" s="7" t="s">
        <v>271</v>
      </c>
      <c r="G236" s="7" t="s">
        <v>228</v>
      </c>
      <c r="H236" s="7" t="s">
        <v>270</v>
      </c>
      <c r="I236" s="7" t="s">
        <v>269</v>
      </c>
      <c r="J236" s="51">
        <v>100</v>
      </c>
      <c r="K236" s="34" t="s">
        <v>268</v>
      </c>
      <c r="L236" s="51">
        <v>100</v>
      </c>
      <c r="M236" s="31"/>
      <c r="N236" s="51">
        <v>100</v>
      </c>
      <c r="O236" s="29"/>
      <c r="P236" s="51">
        <v>100</v>
      </c>
      <c r="Q236" s="29"/>
      <c r="R236" s="51">
        <v>100</v>
      </c>
      <c r="T236" s="29"/>
      <c r="V236" s="29"/>
      <c r="W236" s="4"/>
      <c r="X236" s="29"/>
      <c r="Y236" s="29"/>
    </row>
    <row r="237" spans="1:25" ht="180" x14ac:dyDescent="0.25">
      <c r="A237" s="3">
        <v>133</v>
      </c>
      <c r="B237" s="3"/>
      <c r="C237" s="3"/>
      <c r="D237" s="33" t="s">
        <v>267</v>
      </c>
      <c r="E237" s="33"/>
      <c r="F237" s="7" t="s">
        <v>266</v>
      </c>
      <c r="G237" s="7" t="s">
        <v>265</v>
      </c>
      <c r="H237" s="7" t="s">
        <v>264</v>
      </c>
      <c r="I237" s="7" t="s">
        <v>263</v>
      </c>
      <c r="J237" s="51">
        <v>100</v>
      </c>
      <c r="K237" s="52" t="s">
        <v>262</v>
      </c>
      <c r="L237" s="51">
        <v>100</v>
      </c>
      <c r="M237" s="31"/>
      <c r="N237" s="51">
        <v>100</v>
      </c>
      <c r="O237" s="29"/>
      <c r="P237" s="51">
        <v>100</v>
      </c>
      <c r="Q237" s="29"/>
      <c r="R237" s="51">
        <v>100</v>
      </c>
      <c r="S237" s="29"/>
      <c r="T237" s="29"/>
      <c r="U237" s="29"/>
      <c r="V237" s="29"/>
      <c r="W237" s="4"/>
      <c r="X237" s="29"/>
      <c r="Y237" s="29"/>
    </row>
    <row r="238" spans="1:25" ht="171" x14ac:dyDescent="0.25">
      <c r="A238" s="3">
        <v>134</v>
      </c>
      <c r="B238" s="3"/>
      <c r="C238" s="3"/>
      <c r="D238" s="33" t="s">
        <v>261</v>
      </c>
      <c r="E238" s="33"/>
      <c r="F238" s="7" t="s">
        <v>260</v>
      </c>
      <c r="G238" s="7" t="s">
        <v>223</v>
      </c>
      <c r="H238" s="7" t="s">
        <v>108</v>
      </c>
      <c r="I238" s="7" t="s">
        <v>259</v>
      </c>
      <c r="J238" s="51">
        <v>100</v>
      </c>
      <c r="K238" s="34" t="s">
        <v>258</v>
      </c>
      <c r="L238" s="51">
        <v>100</v>
      </c>
      <c r="M238" s="31"/>
      <c r="N238" s="51">
        <v>100</v>
      </c>
      <c r="O238" s="29"/>
      <c r="P238" s="51">
        <v>100</v>
      </c>
      <c r="Q238" s="29"/>
      <c r="R238" s="51">
        <v>100</v>
      </c>
      <c r="S238" s="29"/>
      <c r="T238" s="29"/>
      <c r="U238" s="29"/>
      <c r="V238" s="29"/>
      <c r="W238" s="4"/>
      <c r="X238" s="29"/>
      <c r="Y238" s="29"/>
    </row>
    <row r="239" spans="1:25" ht="285" x14ac:dyDescent="0.25">
      <c r="A239" s="3">
        <v>135</v>
      </c>
      <c r="B239" s="3"/>
      <c r="C239" s="3"/>
      <c r="D239" s="33" t="s">
        <v>257</v>
      </c>
      <c r="E239" s="33"/>
      <c r="F239" s="7" t="s">
        <v>256</v>
      </c>
      <c r="G239" s="7" t="s">
        <v>255</v>
      </c>
      <c r="H239" s="7" t="s">
        <v>254</v>
      </c>
      <c r="I239" s="7" t="s">
        <v>253</v>
      </c>
      <c r="J239" s="50">
        <v>100</v>
      </c>
      <c r="K239" s="34" t="s">
        <v>252</v>
      </c>
      <c r="L239" s="50">
        <v>100</v>
      </c>
      <c r="M239" s="31"/>
      <c r="N239" s="50">
        <v>100</v>
      </c>
      <c r="O239" s="29"/>
      <c r="P239" s="50">
        <v>100</v>
      </c>
      <c r="Q239" s="29"/>
      <c r="R239" s="50">
        <v>100</v>
      </c>
      <c r="S239" s="29"/>
      <c r="T239" s="29"/>
      <c r="U239" s="29"/>
      <c r="V239" s="29"/>
      <c r="W239" s="4"/>
      <c r="X239" s="29"/>
      <c r="Y239" s="29"/>
    </row>
    <row r="240" spans="1:25" ht="120.75" x14ac:dyDescent="0.25">
      <c r="A240" s="48"/>
      <c r="B240" s="48"/>
      <c r="C240" s="49" t="s">
        <v>251</v>
      </c>
      <c r="D240" s="48"/>
      <c r="E240" s="47"/>
      <c r="F240" s="46" t="s">
        <v>250</v>
      </c>
      <c r="G240" s="45"/>
      <c r="H240" s="45"/>
      <c r="I240" s="45"/>
      <c r="J240" s="42">
        <f>AVERAGE(J241:J249)</f>
        <v>72.222222222222229</v>
      </c>
      <c r="K240" s="44"/>
      <c r="L240" s="42">
        <f>AVERAGE(L241:L249)</f>
        <v>72.222222222222229</v>
      </c>
      <c r="M240" s="31"/>
      <c r="N240" s="42">
        <f>AVERAGE(N241:N249)</f>
        <v>72.222222222222229</v>
      </c>
      <c r="O240" s="29"/>
      <c r="P240" s="42">
        <f>AVERAGE(P241:P249)</f>
        <v>72.222222222222229</v>
      </c>
      <c r="Q240" s="29"/>
      <c r="R240" s="42">
        <f>AVERAGE(R241:R249)</f>
        <v>61.111111111111114</v>
      </c>
      <c r="S240" s="29"/>
      <c r="T240" s="42" t="e">
        <f>AVERAGE(T241:T249)</f>
        <v>#DIV/0!</v>
      </c>
      <c r="U240" s="29"/>
      <c r="V240" s="42" t="e">
        <f>AVERAGE(V241:V249)</f>
        <v>#DIV/0!</v>
      </c>
      <c r="W240" s="43"/>
      <c r="X240" s="42" t="e">
        <f>AVERAGE(X241:X249)</f>
        <v>#DIV/0!</v>
      </c>
      <c r="Y240" s="29"/>
    </row>
    <row r="241" spans="1:25" ht="191.25" customHeight="1" x14ac:dyDescent="0.25">
      <c r="A241" s="3">
        <v>136</v>
      </c>
      <c r="B241" s="3"/>
      <c r="C241" s="3"/>
      <c r="D241" s="33" t="s">
        <v>249</v>
      </c>
      <c r="E241" s="33"/>
      <c r="F241" s="7" t="s">
        <v>248</v>
      </c>
      <c r="G241" s="7" t="s">
        <v>247</v>
      </c>
      <c r="H241" s="7" t="s">
        <v>246</v>
      </c>
      <c r="I241" s="7" t="s">
        <v>245</v>
      </c>
      <c r="J241" s="30">
        <v>100</v>
      </c>
      <c r="K241" s="32" t="s">
        <v>244</v>
      </c>
      <c r="L241" s="30">
        <v>100</v>
      </c>
      <c r="M241" s="31"/>
      <c r="N241" s="30">
        <v>100</v>
      </c>
      <c r="O241" s="29"/>
      <c r="P241" s="30">
        <v>100</v>
      </c>
      <c r="Q241" s="29"/>
      <c r="R241" s="30">
        <v>100</v>
      </c>
      <c r="S241" s="29"/>
      <c r="T241" s="29"/>
      <c r="U241" s="29"/>
      <c r="V241" s="29"/>
      <c r="W241" s="4"/>
      <c r="X241" s="29"/>
      <c r="Y241" s="29"/>
    </row>
    <row r="242" spans="1:25" s="37" customFormat="1" ht="90" x14ac:dyDescent="0.25">
      <c r="A242" s="3">
        <v>137</v>
      </c>
      <c r="B242" s="36"/>
      <c r="C242" s="36"/>
      <c r="D242" s="41" t="s">
        <v>243</v>
      </c>
      <c r="E242" s="41"/>
      <c r="F242" s="40" t="s">
        <v>242</v>
      </c>
      <c r="G242" s="40" t="s">
        <v>237</v>
      </c>
      <c r="H242" s="40" t="s">
        <v>241</v>
      </c>
      <c r="I242" s="40" t="s">
        <v>8</v>
      </c>
      <c r="J242" s="30">
        <v>50</v>
      </c>
      <c r="K242" s="32" t="s">
        <v>240</v>
      </c>
      <c r="L242" s="30">
        <v>50</v>
      </c>
      <c r="M242" s="39"/>
      <c r="N242" s="30">
        <v>50</v>
      </c>
      <c r="O242" s="38"/>
      <c r="P242" s="30">
        <v>50</v>
      </c>
      <c r="Q242" s="38"/>
      <c r="R242" s="30">
        <v>50</v>
      </c>
      <c r="S242" s="38"/>
      <c r="T242" s="29"/>
      <c r="U242" s="38"/>
      <c r="V242" s="29"/>
      <c r="W242" s="25"/>
      <c r="X242" s="29"/>
      <c r="Y242" s="38"/>
    </row>
    <row r="243" spans="1:25" ht="81" x14ac:dyDescent="0.25">
      <c r="A243" s="36">
        <v>138</v>
      </c>
      <c r="B243" s="3"/>
      <c r="C243" s="3"/>
      <c r="D243" s="33" t="s">
        <v>239</v>
      </c>
      <c r="E243" s="33"/>
      <c r="F243" s="7" t="s">
        <v>238</v>
      </c>
      <c r="G243" s="7" t="s">
        <v>237</v>
      </c>
      <c r="H243" s="7" t="s">
        <v>73</v>
      </c>
      <c r="I243" s="7" t="s">
        <v>214</v>
      </c>
      <c r="J243" s="30">
        <v>100</v>
      </c>
      <c r="K243" s="32" t="s">
        <v>236</v>
      </c>
      <c r="L243" s="30">
        <v>100</v>
      </c>
      <c r="M243" s="31"/>
      <c r="N243" s="30">
        <v>100</v>
      </c>
      <c r="O243" s="29"/>
      <c r="P243" s="30">
        <v>100</v>
      </c>
      <c r="Q243" s="29"/>
      <c r="R243" s="30">
        <v>100</v>
      </c>
      <c r="S243" s="35"/>
      <c r="T243" s="29"/>
      <c r="U243" s="35"/>
      <c r="V243" s="29"/>
      <c r="W243" s="4"/>
      <c r="X243" s="29"/>
      <c r="Y243" s="29"/>
    </row>
    <row r="244" spans="1:25" ht="90" x14ac:dyDescent="0.25">
      <c r="A244" s="3">
        <v>139</v>
      </c>
      <c r="B244" s="3"/>
      <c r="C244" s="3"/>
      <c r="D244" s="33" t="s">
        <v>235</v>
      </c>
      <c r="E244" s="33"/>
      <c r="F244" s="7" t="s">
        <v>234</v>
      </c>
      <c r="G244" s="7" t="s">
        <v>228</v>
      </c>
      <c r="H244" s="7" t="s">
        <v>233</v>
      </c>
      <c r="I244" s="7" t="s">
        <v>232</v>
      </c>
      <c r="J244" s="30">
        <v>0</v>
      </c>
      <c r="K244" s="32" t="s">
        <v>231</v>
      </c>
      <c r="L244" s="30">
        <v>0</v>
      </c>
      <c r="M244" s="31"/>
      <c r="N244" s="30">
        <v>0</v>
      </c>
      <c r="O244" s="29"/>
      <c r="P244" s="30">
        <v>0</v>
      </c>
      <c r="Q244" s="29"/>
      <c r="R244" s="30">
        <v>0</v>
      </c>
      <c r="S244" s="29"/>
      <c r="T244" s="29"/>
      <c r="U244" s="29"/>
      <c r="V244" s="29"/>
      <c r="W244" s="4"/>
      <c r="X244" s="29"/>
      <c r="Y244" s="29"/>
    </row>
    <row r="245" spans="1:25" ht="198" x14ac:dyDescent="0.25">
      <c r="A245" s="3">
        <v>140</v>
      </c>
      <c r="B245" s="3"/>
      <c r="C245" s="3"/>
      <c r="D245" s="33" t="s">
        <v>230</v>
      </c>
      <c r="E245" s="33"/>
      <c r="F245" s="7" t="s">
        <v>229</v>
      </c>
      <c r="G245" s="7" t="s">
        <v>228</v>
      </c>
      <c r="H245" s="7" t="s">
        <v>227</v>
      </c>
      <c r="I245" s="7" t="s">
        <v>8</v>
      </c>
      <c r="J245" s="30">
        <v>100</v>
      </c>
      <c r="K245" s="32" t="s">
        <v>226</v>
      </c>
      <c r="L245" s="30">
        <v>100</v>
      </c>
      <c r="M245" s="31"/>
      <c r="N245" s="30">
        <v>100</v>
      </c>
      <c r="O245" s="29"/>
      <c r="P245" s="30">
        <v>100</v>
      </c>
      <c r="Q245" s="29"/>
      <c r="R245" s="30">
        <v>100</v>
      </c>
      <c r="S245" s="29"/>
      <c r="T245" s="29"/>
      <c r="U245" s="29"/>
      <c r="V245" s="29"/>
      <c r="W245" s="4"/>
      <c r="X245" s="29"/>
      <c r="Y245" s="29"/>
    </row>
    <row r="246" spans="1:25" ht="105" x14ac:dyDescent="0.25">
      <c r="A246" s="3">
        <v>141</v>
      </c>
      <c r="B246" s="3"/>
      <c r="C246" s="3"/>
      <c r="D246" s="33" t="s">
        <v>225</v>
      </c>
      <c r="E246" s="33"/>
      <c r="F246" s="7" t="s">
        <v>224</v>
      </c>
      <c r="G246" s="7" t="s">
        <v>223</v>
      </c>
      <c r="H246" s="7" t="s">
        <v>222</v>
      </c>
      <c r="I246" s="7" t="s">
        <v>8</v>
      </c>
      <c r="J246" s="30">
        <v>0</v>
      </c>
      <c r="K246" s="32" t="s">
        <v>221</v>
      </c>
      <c r="L246" s="30">
        <v>0</v>
      </c>
      <c r="M246" s="31"/>
      <c r="N246" s="30">
        <v>0</v>
      </c>
      <c r="O246" s="29"/>
      <c r="P246" s="30">
        <v>0</v>
      </c>
      <c r="Q246" s="29"/>
      <c r="R246" s="30">
        <v>0</v>
      </c>
      <c r="S246" s="29"/>
      <c r="T246" s="29"/>
      <c r="U246" s="29"/>
      <c r="V246" s="29"/>
      <c r="W246" s="4"/>
      <c r="X246" s="29"/>
      <c r="Y246" s="29"/>
    </row>
    <row r="247" spans="1:25" ht="288" x14ac:dyDescent="0.25">
      <c r="A247" s="3">
        <v>142</v>
      </c>
      <c r="B247" s="3"/>
      <c r="C247" s="3"/>
      <c r="D247" s="33" t="s">
        <v>220</v>
      </c>
      <c r="E247" s="33"/>
      <c r="F247" s="7" t="s">
        <v>219</v>
      </c>
      <c r="G247" s="7" t="s">
        <v>210</v>
      </c>
      <c r="H247" s="7" t="s">
        <v>73</v>
      </c>
      <c r="I247" s="7" t="s">
        <v>214</v>
      </c>
      <c r="J247" s="30">
        <v>100</v>
      </c>
      <c r="K247" s="32" t="s">
        <v>218</v>
      </c>
      <c r="L247" s="30">
        <v>100</v>
      </c>
      <c r="M247" s="31"/>
      <c r="N247" s="30">
        <v>100</v>
      </c>
      <c r="O247" s="29"/>
      <c r="P247" s="30">
        <v>100</v>
      </c>
      <c r="Q247" s="32" t="s">
        <v>218</v>
      </c>
      <c r="R247" s="30">
        <v>0</v>
      </c>
      <c r="S247" s="34" t="s">
        <v>217</v>
      </c>
      <c r="T247" s="29"/>
      <c r="U247" s="29"/>
      <c r="V247" s="29"/>
      <c r="W247" s="4"/>
      <c r="X247" s="29"/>
      <c r="Y247" s="29"/>
    </row>
    <row r="248" spans="1:25" ht="279" x14ac:dyDescent="0.25">
      <c r="A248" s="3">
        <v>143</v>
      </c>
      <c r="B248" s="3"/>
      <c r="C248" s="3"/>
      <c r="D248" s="33" t="s">
        <v>216</v>
      </c>
      <c r="E248" s="33"/>
      <c r="F248" s="7" t="s">
        <v>215</v>
      </c>
      <c r="G248" s="7" t="s">
        <v>210</v>
      </c>
      <c r="H248" s="7" t="s">
        <v>73</v>
      </c>
      <c r="I248" s="7" t="s">
        <v>214</v>
      </c>
      <c r="J248" s="30">
        <v>100</v>
      </c>
      <c r="K248" s="32" t="s">
        <v>213</v>
      </c>
      <c r="L248" s="30">
        <v>100</v>
      </c>
      <c r="M248" s="31"/>
      <c r="N248" s="30">
        <v>100</v>
      </c>
      <c r="O248" s="29"/>
      <c r="P248" s="30">
        <v>100</v>
      </c>
      <c r="Q248" s="29"/>
      <c r="R248" s="30">
        <v>100</v>
      </c>
      <c r="S248" s="29"/>
      <c r="T248" s="29"/>
      <c r="U248" s="29"/>
      <c r="V248" s="29"/>
      <c r="W248" s="4"/>
      <c r="X248" s="29"/>
      <c r="Y248" s="29"/>
    </row>
    <row r="249" spans="1:25" ht="180" x14ac:dyDescent="0.25">
      <c r="A249" s="3">
        <v>144</v>
      </c>
      <c r="B249" s="3"/>
      <c r="C249" s="3"/>
      <c r="D249" s="33" t="s">
        <v>212</v>
      </c>
      <c r="E249" s="33"/>
      <c r="F249" s="7" t="s">
        <v>211</v>
      </c>
      <c r="G249" s="7" t="s">
        <v>210</v>
      </c>
      <c r="H249" s="7" t="s">
        <v>209</v>
      </c>
      <c r="I249" s="7" t="s">
        <v>46</v>
      </c>
      <c r="J249" s="30">
        <v>100</v>
      </c>
      <c r="K249" s="32" t="s">
        <v>208</v>
      </c>
      <c r="L249" s="30">
        <v>100</v>
      </c>
      <c r="M249" s="31"/>
      <c r="N249" s="30">
        <v>100</v>
      </c>
      <c r="O249" s="29"/>
      <c r="P249" s="30">
        <v>100</v>
      </c>
      <c r="Q249" s="29"/>
      <c r="R249" s="30">
        <v>100</v>
      </c>
      <c r="S249" s="29"/>
      <c r="T249" s="29"/>
      <c r="U249" s="29"/>
      <c r="V249" s="29"/>
      <c r="W249" s="4"/>
      <c r="X249" s="29"/>
      <c r="Y249" s="29"/>
    </row>
    <row r="250" spans="1:25" s="16" customFormat="1" ht="30" x14ac:dyDescent="0.25">
      <c r="A250" s="19"/>
      <c r="B250" s="20" t="s">
        <v>207</v>
      </c>
      <c r="C250" s="19"/>
      <c r="D250" s="19"/>
      <c r="E250" s="19"/>
      <c r="F250" s="19" t="s">
        <v>206</v>
      </c>
      <c r="G250" s="19"/>
      <c r="H250" s="19"/>
      <c r="I250" s="19"/>
      <c r="J250" s="18">
        <f>AVERAGE(J251,J267,J283,J294)</f>
        <v>66.805555555555557</v>
      </c>
      <c r="K250" s="18"/>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205</v>
      </c>
      <c r="D251" s="19"/>
      <c r="E251" s="19"/>
      <c r="F251" s="19" t="s">
        <v>204</v>
      </c>
      <c r="G251" s="19"/>
      <c r="H251" s="19"/>
      <c r="I251" s="19"/>
      <c r="J251" s="18">
        <f>AVERAGE(J252,J256,J260,J264:J266)</f>
        <v>55.555555555555564</v>
      </c>
      <c r="K251" s="18"/>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203</v>
      </c>
      <c r="E252" s="23"/>
      <c r="F252" s="21" t="s">
        <v>202</v>
      </c>
      <c r="G252" s="12"/>
      <c r="H252" s="12"/>
      <c r="I252" s="12"/>
      <c r="J252" s="11">
        <f>AVERAGE(J253:J255)</f>
        <v>66.666666666666671</v>
      </c>
      <c r="K252" s="11"/>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ht="312" customHeight="1" x14ac:dyDescent="0.25">
      <c r="A253" s="3" t="s">
        <v>201</v>
      </c>
      <c r="B253" s="3"/>
      <c r="C253" s="3"/>
      <c r="D253" s="3"/>
      <c r="E253" s="8" t="s">
        <v>200</v>
      </c>
      <c r="F253" s="7" t="s">
        <v>199</v>
      </c>
      <c r="G253" s="7" t="s">
        <v>175</v>
      </c>
      <c r="H253" s="7" t="s">
        <v>174</v>
      </c>
      <c r="I253" s="7" t="s">
        <v>173</v>
      </c>
      <c r="J253" s="26">
        <v>50</v>
      </c>
      <c r="K253" s="26" t="s">
        <v>198</v>
      </c>
      <c r="L253" s="25"/>
      <c r="M253" s="25"/>
      <c r="N253" s="25"/>
      <c r="O253" s="25"/>
      <c r="P253" s="25"/>
      <c r="Q253" s="25"/>
      <c r="R253" s="25"/>
      <c r="S253" s="25"/>
      <c r="T253" s="25"/>
      <c r="U253" s="25"/>
      <c r="V253" s="25"/>
      <c r="W253" s="25"/>
      <c r="X253" s="25"/>
      <c r="Y253" s="25"/>
    </row>
    <row r="254" spans="1:25" ht="60" x14ac:dyDescent="0.25">
      <c r="A254" s="3" t="s">
        <v>197</v>
      </c>
      <c r="B254" s="3"/>
      <c r="C254" s="3"/>
      <c r="D254" s="3"/>
      <c r="E254" s="8" t="s">
        <v>196</v>
      </c>
      <c r="F254" s="27" t="s">
        <v>195</v>
      </c>
      <c r="G254" s="7" t="s">
        <v>168</v>
      </c>
      <c r="H254" s="7" t="s">
        <v>167</v>
      </c>
      <c r="I254" s="7" t="s">
        <v>166</v>
      </c>
      <c r="J254" s="26">
        <v>100</v>
      </c>
      <c r="K254" s="26"/>
      <c r="L254" s="25"/>
      <c r="M254" s="25"/>
      <c r="N254" s="25"/>
      <c r="O254" s="25"/>
      <c r="P254" s="25"/>
      <c r="Q254" s="25"/>
      <c r="R254" s="25"/>
      <c r="S254" s="25"/>
      <c r="T254" s="25"/>
      <c r="U254" s="25"/>
      <c r="V254" s="25"/>
      <c r="W254" s="25"/>
      <c r="X254" s="25"/>
      <c r="Y254" s="25"/>
    </row>
    <row r="255" spans="1:25" ht="240" x14ac:dyDescent="0.25">
      <c r="A255" s="3" t="s">
        <v>194</v>
      </c>
      <c r="B255" s="3"/>
      <c r="C255" s="28"/>
      <c r="D255" s="28"/>
      <c r="E255" s="8" t="s">
        <v>193</v>
      </c>
      <c r="F255" s="7" t="s">
        <v>163</v>
      </c>
      <c r="G255" s="7" t="s">
        <v>162</v>
      </c>
      <c r="H255" s="7" t="s">
        <v>161</v>
      </c>
      <c r="I255" s="7" t="s">
        <v>160</v>
      </c>
      <c r="J255" s="6">
        <v>50</v>
      </c>
      <c r="K255" s="5" t="s">
        <v>159</v>
      </c>
      <c r="L255" s="4"/>
      <c r="M255" s="4"/>
      <c r="N255" s="4"/>
      <c r="O255" s="4"/>
      <c r="P255" s="4"/>
      <c r="Q255" s="4"/>
      <c r="R255" s="4"/>
      <c r="S255" s="4"/>
      <c r="T255" s="4"/>
      <c r="U255" s="4"/>
      <c r="V255" s="4"/>
      <c r="W255" s="4"/>
      <c r="X255" s="4"/>
      <c r="Y255" s="4"/>
    </row>
    <row r="256" spans="1:25" s="9" customFormat="1" ht="80.25" customHeight="1" x14ac:dyDescent="0.25">
      <c r="A256" s="15">
        <v>146</v>
      </c>
      <c r="B256" s="15"/>
      <c r="C256" s="14"/>
      <c r="D256" s="14" t="s">
        <v>192</v>
      </c>
      <c r="E256" s="23"/>
      <c r="F256" s="21" t="s">
        <v>191</v>
      </c>
      <c r="G256" s="12"/>
      <c r="H256" s="12"/>
      <c r="I256" s="12"/>
      <c r="J256" s="11">
        <f>AVERAGE(J257:J259)</f>
        <v>50</v>
      </c>
      <c r="K256" s="11"/>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ht="312" customHeight="1" x14ac:dyDescent="0.25">
      <c r="A257" s="3" t="s">
        <v>190</v>
      </c>
      <c r="B257" s="3"/>
      <c r="C257" s="3"/>
      <c r="D257" s="3"/>
      <c r="E257" s="8" t="s">
        <v>189</v>
      </c>
      <c r="F257" s="7" t="s">
        <v>188</v>
      </c>
      <c r="G257" s="7" t="s">
        <v>175</v>
      </c>
      <c r="H257" s="7" t="s">
        <v>174</v>
      </c>
      <c r="I257" s="7" t="s">
        <v>173</v>
      </c>
      <c r="J257" s="26">
        <v>50</v>
      </c>
      <c r="K257" s="26" t="s">
        <v>187</v>
      </c>
      <c r="L257" s="25"/>
      <c r="M257" s="25"/>
      <c r="N257" s="25"/>
      <c r="O257" s="25"/>
      <c r="P257" s="25"/>
      <c r="Q257" s="25"/>
      <c r="R257" s="25"/>
      <c r="S257" s="25"/>
      <c r="T257" s="25"/>
      <c r="U257" s="25"/>
      <c r="V257" s="25"/>
      <c r="W257" s="25"/>
      <c r="X257" s="25"/>
      <c r="Y257" s="25"/>
    </row>
    <row r="258" spans="1:25" ht="120" x14ac:dyDescent="0.25">
      <c r="A258" s="3" t="s">
        <v>186</v>
      </c>
      <c r="B258" s="3"/>
      <c r="C258" s="3"/>
      <c r="D258" s="3"/>
      <c r="E258" s="8" t="s">
        <v>185</v>
      </c>
      <c r="F258" s="27" t="s">
        <v>184</v>
      </c>
      <c r="G258" s="7" t="s">
        <v>168</v>
      </c>
      <c r="H258" s="7" t="s">
        <v>167</v>
      </c>
      <c r="I258" s="7" t="s">
        <v>166</v>
      </c>
      <c r="J258" s="26">
        <v>50</v>
      </c>
      <c r="K258" s="26" t="s">
        <v>183</v>
      </c>
      <c r="L258" s="25"/>
      <c r="M258" s="25"/>
      <c r="N258" s="25"/>
      <c r="O258" s="25"/>
      <c r="P258" s="25"/>
      <c r="Q258" s="25"/>
      <c r="R258" s="25"/>
      <c r="S258" s="25"/>
      <c r="T258" s="25"/>
      <c r="U258" s="25"/>
      <c r="V258" s="25"/>
      <c r="W258" s="25"/>
      <c r="X258" s="25"/>
      <c r="Y258" s="25"/>
    </row>
    <row r="259" spans="1:25" ht="240" x14ac:dyDescent="0.25">
      <c r="A259" s="3" t="s">
        <v>182</v>
      </c>
      <c r="B259" s="3"/>
      <c r="C259" s="28"/>
      <c r="D259" s="28"/>
      <c r="E259" s="8" t="s">
        <v>181</v>
      </c>
      <c r="F259" s="7" t="s">
        <v>163</v>
      </c>
      <c r="G259" s="7" t="s">
        <v>162</v>
      </c>
      <c r="H259" s="7" t="s">
        <v>161</v>
      </c>
      <c r="I259" s="7" t="s">
        <v>160</v>
      </c>
      <c r="J259" s="6">
        <v>50</v>
      </c>
      <c r="K259" s="5" t="s">
        <v>159</v>
      </c>
      <c r="L259" s="4"/>
      <c r="M259" s="4"/>
      <c r="N259" s="4"/>
      <c r="O259" s="4"/>
      <c r="P259" s="4"/>
      <c r="Q259" s="4"/>
      <c r="R259" s="4"/>
      <c r="S259" s="4"/>
      <c r="T259" s="4"/>
      <c r="U259" s="4"/>
      <c r="V259" s="4"/>
      <c r="W259" s="4"/>
      <c r="X259" s="4"/>
      <c r="Y259" s="4"/>
    </row>
    <row r="260" spans="1:25" s="9" customFormat="1" ht="80.25" customHeight="1" x14ac:dyDescent="0.25">
      <c r="A260" s="15">
        <v>147</v>
      </c>
      <c r="B260" s="15"/>
      <c r="C260" s="14"/>
      <c r="D260" s="14" t="s">
        <v>180</v>
      </c>
      <c r="E260" s="23"/>
      <c r="F260" s="21" t="s">
        <v>179</v>
      </c>
      <c r="G260" s="12"/>
      <c r="H260" s="12"/>
      <c r="I260" s="12"/>
      <c r="J260" s="11">
        <f>AVERAGE(J261:J263)</f>
        <v>16.666666666666668</v>
      </c>
      <c r="K260" s="11"/>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ht="312" customHeight="1" x14ac:dyDescent="0.25">
      <c r="A261" s="3" t="s">
        <v>178</v>
      </c>
      <c r="B261" s="3"/>
      <c r="C261" s="3"/>
      <c r="D261" s="3"/>
      <c r="E261" s="8" t="s">
        <v>177</v>
      </c>
      <c r="F261" s="7" t="s">
        <v>176</v>
      </c>
      <c r="G261" s="7" t="s">
        <v>175</v>
      </c>
      <c r="H261" s="7" t="s">
        <v>174</v>
      </c>
      <c r="I261" s="7" t="s">
        <v>173</v>
      </c>
      <c r="J261" s="26">
        <v>0</v>
      </c>
      <c r="K261" s="26" t="s">
        <v>172</v>
      </c>
      <c r="L261" s="25"/>
      <c r="M261" s="25"/>
      <c r="N261" s="25"/>
      <c r="O261" s="25"/>
      <c r="P261" s="25"/>
      <c r="Q261" s="25"/>
      <c r="R261" s="25"/>
      <c r="S261" s="25"/>
      <c r="T261" s="25"/>
      <c r="U261" s="25"/>
      <c r="V261" s="25"/>
      <c r="W261" s="25"/>
      <c r="X261" s="25"/>
      <c r="Y261" s="25"/>
    </row>
    <row r="262" spans="1:25" ht="72" x14ac:dyDescent="0.25">
      <c r="A262" s="3" t="s">
        <v>171</v>
      </c>
      <c r="B262" s="3"/>
      <c r="C262" s="3"/>
      <c r="D262" s="3"/>
      <c r="E262" s="8" t="s">
        <v>170</v>
      </c>
      <c r="F262" s="27" t="s">
        <v>169</v>
      </c>
      <c r="G262" s="7" t="s">
        <v>168</v>
      </c>
      <c r="H262" s="7" t="s">
        <v>167</v>
      </c>
      <c r="I262" s="7" t="s">
        <v>166</v>
      </c>
      <c r="J262" s="26">
        <v>0</v>
      </c>
      <c r="K262" s="26"/>
      <c r="L262" s="25"/>
      <c r="M262" s="25"/>
      <c r="N262" s="25"/>
      <c r="O262" s="25"/>
      <c r="P262" s="25"/>
      <c r="Q262" s="25"/>
      <c r="R262" s="25"/>
      <c r="S262" s="25"/>
      <c r="T262" s="25"/>
      <c r="U262" s="25"/>
      <c r="V262" s="25"/>
      <c r="W262" s="25"/>
      <c r="X262" s="25"/>
      <c r="Y262" s="25"/>
    </row>
    <row r="263" spans="1:25" ht="240" x14ac:dyDescent="0.25">
      <c r="A263" s="3" t="s">
        <v>165</v>
      </c>
      <c r="B263" s="3"/>
      <c r="C263" s="3"/>
      <c r="D263" s="3"/>
      <c r="E263" s="8" t="s">
        <v>164</v>
      </c>
      <c r="F263" s="7" t="s">
        <v>163</v>
      </c>
      <c r="G263" s="7" t="s">
        <v>162</v>
      </c>
      <c r="H263" s="7" t="s">
        <v>161</v>
      </c>
      <c r="I263" s="7" t="s">
        <v>160</v>
      </c>
      <c r="J263" s="6">
        <v>50</v>
      </c>
      <c r="K263" s="5" t="s">
        <v>159</v>
      </c>
      <c r="L263" s="4"/>
      <c r="M263" s="4"/>
      <c r="N263" s="4"/>
      <c r="O263" s="4"/>
      <c r="P263" s="4"/>
      <c r="Q263" s="4"/>
      <c r="R263" s="4"/>
      <c r="S263" s="4"/>
      <c r="T263" s="4"/>
      <c r="U263" s="4"/>
      <c r="V263" s="4"/>
      <c r="W263" s="4"/>
      <c r="X263" s="4"/>
      <c r="Y263" s="4"/>
    </row>
    <row r="264" spans="1:25" ht="300" x14ac:dyDescent="0.25">
      <c r="A264" s="3">
        <v>148</v>
      </c>
      <c r="B264" s="3"/>
      <c r="C264" s="3"/>
      <c r="D264" s="8" t="s">
        <v>158</v>
      </c>
      <c r="E264" s="8"/>
      <c r="F264" s="7" t="s">
        <v>155</v>
      </c>
      <c r="G264" s="7" t="s">
        <v>154</v>
      </c>
      <c r="H264" s="7" t="s">
        <v>153</v>
      </c>
      <c r="I264" s="7" t="s">
        <v>60</v>
      </c>
      <c r="J264" s="6">
        <v>100</v>
      </c>
      <c r="K264" s="5"/>
      <c r="L264" s="4"/>
      <c r="M264" s="4"/>
      <c r="N264" s="4"/>
      <c r="O264" s="4"/>
      <c r="P264" s="4"/>
      <c r="Q264" s="4"/>
      <c r="R264" s="4"/>
      <c r="S264" s="4"/>
      <c r="T264" s="4"/>
      <c r="U264" s="4"/>
      <c r="V264" s="4"/>
      <c r="W264" s="4"/>
      <c r="X264" s="4"/>
      <c r="Y264" s="4"/>
    </row>
    <row r="265" spans="1:25" ht="300" x14ac:dyDescent="0.25">
      <c r="A265" s="3">
        <v>149</v>
      </c>
      <c r="B265" s="3"/>
      <c r="C265" s="3"/>
      <c r="D265" s="8" t="s">
        <v>157</v>
      </c>
      <c r="E265" s="8"/>
      <c r="F265" s="7" t="s">
        <v>155</v>
      </c>
      <c r="G265" s="7" t="s">
        <v>154</v>
      </c>
      <c r="H265" s="7" t="s">
        <v>153</v>
      </c>
      <c r="I265" s="7" t="s">
        <v>60</v>
      </c>
      <c r="J265" s="6">
        <v>50</v>
      </c>
      <c r="K265" s="24" t="s">
        <v>152</v>
      </c>
      <c r="L265" s="4"/>
      <c r="M265" s="4"/>
      <c r="N265" s="4"/>
      <c r="O265" s="4"/>
      <c r="P265" s="4"/>
      <c r="Q265" s="4"/>
      <c r="R265" s="4"/>
      <c r="S265" s="4"/>
      <c r="T265" s="4"/>
      <c r="U265" s="4"/>
      <c r="V265" s="4"/>
      <c r="W265" s="4"/>
      <c r="X265" s="4"/>
      <c r="Y265" s="4"/>
    </row>
    <row r="266" spans="1:25" ht="300" x14ac:dyDescent="0.25">
      <c r="A266" s="3">
        <v>150</v>
      </c>
      <c r="B266" s="3"/>
      <c r="C266" s="3"/>
      <c r="D266" s="8" t="s">
        <v>156</v>
      </c>
      <c r="E266" s="8"/>
      <c r="F266" s="7" t="s">
        <v>155</v>
      </c>
      <c r="G266" s="7" t="s">
        <v>154</v>
      </c>
      <c r="H266" s="7" t="s">
        <v>153</v>
      </c>
      <c r="I266" s="7" t="s">
        <v>60</v>
      </c>
      <c r="J266" s="6">
        <v>50</v>
      </c>
      <c r="K266" s="24" t="s">
        <v>152</v>
      </c>
      <c r="L266" s="4"/>
      <c r="M266" s="4"/>
      <c r="N266" s="4"/>
      <c r="O266" s="4"/>
      <c r="P266" s="4"/>
      <c r="Q266" s="4"/>
      <c r="R266" s="4"/>
      <c r="S266" s="4"/>
      <c r="T266" s="4"/>
      <c r="U266" s="4"/>
      <c r="V266" s="4"/>
      <c r="W266" s="4"/>
      <c r="X266" s="4"/>
      <c r="Y266" s="4"/>
    </row>
    <row r="267" spans="1:25" s="16" customFormat="1" ht="34.5" x14ac:dyDescent="0.25">
      <c r="A267" s="19"/>
      <c r="B267" s="19"/>
      <c r="C267" s="20" t="s">
        <v>151</v>
      </c>
      <c r="D267" s="19"/>
      <c r="E267" s="19"/>
      <c r="F267" s="19" t="s">
        <v>150</v>
      </c>
      <c r="G267" s="19"/>
      <c r="H267" s="19"/>
      <c r="I267" s="19"/>
      <c r="J267" s="18">
        <f>AVERAGE(J268,J269,J273,J277,J280)</f>
        <v>53.333333333333329</v>
      </c>
      <c r="K267" s="18"/>
      <c r="L267" s="18"/>
      <c r="M267" s="17"/>
      <c r="N267" s="18"/>
      <c r="O267" s="17"/>
      <c r="P267" s="18"/>
      <c r="Q267" s="17"/>
      <c r="R267" s="18"/>
      <c r="S267" s="17"/>
      <c r="T267" s="18"/>
      <c r="U267" s="17"/>
      <c r="V267" s="18"/>
      <c r="W267" s="17"/>
      <c r="X267" s="18"/>
      <c r="Y267" s="17"/>
    </row>
    <row r="268" spans="1:25" ht="135" x14ac:dyDescent="0.25">
      <c r="A268" s="3">
        <v>151</v>
      </c>
      <c r="B268" s="3"/>
      <c r="C268" s="3"/>
      <c r="D268" s="8" t="s">
        <v>149</v>
      </c>
      <c r="E268" s="8"/>
      <c r="F268" s="7" t="s">
        <v>148</v>
      </c>
      <c r="G268" s="7" t="s">
        <v>17</v>
      </c>
      <c r="H268" s="7" t="s">
        <v>147</v>
      </c>
      <c r="I268" s="7" t="s">
        <v>60</v>
      </c>
      <c r="J268" s="6">
        <v>0</v>
      </c>
      <c r="K268" s="5" t="s">
        <v>146</v>
      </c>
      <c r="L268" s="4"/>
      <c r="M268" s="4"/>
      <c r="N268" s="4"/>
      <c r="O268" s="4"/>
      <c r="P268" s="4"/>
      <c r="Q268" s="4"/>
      <c r="R268" s="4"/>
      <c r="S268" s="4"/>
      <c r="T268" s="4"/>
      <c r="U268" s="4"/>
      <c r="V268" s="4"/>
      <c r="W268" s="4"/>
      <c r="X268" s="4"/>
      <c r="Y268" s="4"/>
    </row>
    <row r="269" spans="1:25" s="9" customFormat="1" ht="80.25" customHeight="1" x14ac:dyDescent="0.25">
      <c r="A269" s="15">
        <v>152</v>
      </c>
      <c r="B269" s="15"/>
      <c r="C269" s="14"/>
      <c r="D269" s="21" t="s">
        <v>145</v>
      </c>
      <c r="E269" s="21"/>
      <c r="F269" s="21" t="s">
        <v>144</v>
      </c>
      <c r="G269" s="12"/>
      <c r="H269" s="12"/>
      <c r="I269" s="12"/>
      <c r="J269" s="11">
        <f>AVERAGE(J270:J272)</f>
        <v>83.333333333333329</v>
      </c>
      <c r="K269" s="11"/>
      <c r="L269" s="11"/>
      <c r="M269" s="10"/>
      <c r="N269" s="11"/>
      <c r="O269" s="10"/>
      <c r="P269" s="11"/>
      <c r="Q269" s="10"/>
      <c r="R269" s="11"/>
      <c r="S269" s="10"/>
      <c r="T269" s="11"/>
      <c r="U269" s="10"/>
      <c r="V269" s="11"/>
      <c r="W269" s="10"/>
      <c r="X269" s="11"/>
      <c r="Y269" s="10"/>
    </row>
    <row r="270" spans="1:25" ht="123.75" x14ac:dyDescent="0.25">
      <c r="A270" s="3" t="s">
        <v>143</v>
      </c>
      <c r="B270" s="3"/>
      <c r="C270" s="3"/>
      <c r="D270" s="3"/>
      <c r="E270" s="8" t="s">
        <v>133</v>
      </c>
      <c r="F270" s="7" t="s">
        <v>132</v>
      </c>
      <c r="G270" s="7" t="s">
        <v>131</v>
      </c>
      <c r="H270" s="7" t="s">
        <v>73</v>
      </c>
      <c r="I270" s="7" t="s">
        <v>46</v>
      </c>
      <c r="J270" s="6">
        <v>100</v>
      </c>
      <c r="K270" s="5" t="s">
        <v>142</v>
      </c>
      <c r="L270" s="4"/>
      <c r="M270" s="4"/>
      <c r="N270" s="4"/>
      <c r="O270" s="4"/>
      <c r="P270" s="4"/>
      <c r="Q270" s="4"/>
      <c r="R270" s="4"/>
      <c r="S270" s="4"/>
      <c r="T270" s="4"/>
      <c r="U270" s="4"/>
      <c r="V270" s="4"/>
      <c r="W270" s="4"/>
      <c r="X270" s="4"/>
      <c r="Y270" s="4"/>
    </row>
    <row r="271" spans="1:25" ht="120" x14ac:dyDescent="0.25">
      <c r="A271" s="3" t="s">
        <v>141</v>
      </c>
      <c r="B271" s="3"/>
      <c r="C271" s="3"/>
      <c r="D271" s="3"/>
      <c r="E271" s="8" t="s">
        <v>128</v>
      </c>
      <c r="F271" s="7" t="s">
        <v>140</v>
      </c>
      <c r="G271" s="7" t="s">
        <v>126</v>
      </c>
      <c r="H271" s="7" t="s">
        <v>125</v>
      </c>
      <c r="I271" s="7" t="s">
        <v>124</v>
      </c>
      <c r="J271" s="6">
        <v>100</v>
      </c>
      <c r="K271" s="5" t="s">
        <v>139</v>
      </c>
      <c r="L271" s="4"/>
      <c r="M271" s="4"/>
      <c r="N271" s="4"/>
      <c r="O271" s="4"/>
      <c r="P271" s="4"/>
      <c r="Q271" s="4"/>
      <c r="R271" s="4"/>
      <c r="S271" s="4"/>
      <c r="T271" s="4"/>
      <c r="U271" s="4"/>
      <c r="V271" s="4"/>
      <c r="W271" s="4"/>
      <c r="X271" s="4"/>
      <c r="Y271" s="4"/>
    </row>
    <row r="272" spans="1:25" ht="135" x14ac:dyDescent="0.25">
      <c r="A272" s="3" t="s">
        <v>138</v>
      </c>
      <c r="B272" s="3"/>
      <c r="C272" s="3"/>
      <c r="D272" s="3"/>
      <c r="E272" s="8" t="s">
        <v>122</v>
      </c>
      <c r="F272" s="7" t="s">
        <v>137</v>
      </c>
      <c r="G272" s="7" t="s">
        <v>109</v>
      </c>
      <c r="H272" s="7" t="s">
        <v>108</v>
      </c>
      <c r="I272" s="7" t="s">
        <v>73</v>
      </c>
      <c r="J272" s="6">
        <v>50</v>
      </c>
      <c r="K272" s="5" t="s">
        <v>136</v>
      </c>
      <c r="L272" s="4"/>
      <c r="M272" s="4"/>
      <c r="N272" s="4"/>
      <c r="O272" s="4"/>
      <c r="P272" s="4"/>
      <c r="Q272" s="4"/>
      <c r="R272" s="4"/>
      <c r="S272" s="4"/>
      <c r="T272" s="4"/>
      <c r="U272" s="4"/>
      <c r="V272" s="4"/>
      <c r="W272" s="4"/>
      <c r="X272" s="4"/>
      <c r="Y272" s="4"/>
    </row>
    <row r="273" spans="1:25" s="9" customFormat="1" ht="80.25" customHeight="1" x14ac:dyDescent="0.25">
      <c r="A273" s="15">
        <v>153</v>
      </c>
      <c r="B273" s="15"/>
      <c r="C273" s="14"/>
      <c r="D273" s="21" t="s">
        <v>135</v>
      </c>
      <c r="E273" s="21"/>
      <c r="F273" s="21" t="s">
        <v>135</v>
      </c>
      <c r="G273" s="12"/>
      <c r="H273" s="12"/>
      <c r="I273" s="12"/>
      <c r="J273" s="11">
        <f>AVERAGE(J274:J276)</f>
        <v>83.333333333333329</v>
      </c>
      <c r="K273" s="11"/>
      <c r="L273" s="11"/>
      <c r="M273" s="10"/>
      <c r="N273" s="11"/>
      <c r="O273" s="10"/>
      <c r="P273" s="11"/>
      <c r="Q273" s="10"/>
      <c r="R273" s="11"/>
      <c r="S273" s="10"/>
      <c r="T273" s="11"/>
      <c r="U273" s="10"/>
      <c r="V273" s="11"/>
      <c r="W273" s="10"/>
      <c r="X273" s="11"/>
      <c r="Y273" s="10"/>
    </row>
    <row r="274" spans="1:25" ht="213.75" x14ac:dyDescent="0.25">
      <c r="A274" s="3" t="s">
        <v>134</v>
      </c>
      <c r="B274" s="3"/>
      <c r="C274" s="3"/>
      <c r="D274" s="3"/>
      <c r="E274" s="8" t="s">
        <v>133</v>
      </c>
      <c r="F274" s="7" t="s">
        <v>132</v>
      </c>
      <c r="G274" s="7" t="s">
        <v>131</v>
      </c>
      <c r="H274" s="7" t="s">
        <v>73</v>
      </c>
      <c r="I274" s="7" t="s">
        <v>46</v>
      </c>
      <c r="J274" s="6">
        <v>100</v>
      </c>
      <c r="K274" s="5" t="s">
        <v>130</v>
      </c>
      <c r="L274" s="4"/>
      <c r="M274" s="4"/>
      <c r="N274" s="4"/>
      <c r="O274" s="4"/>
      <c r="P274" s="4"/>
      <c r="Q274" s="4"/>
      <c r="R274" s="4"/>
      <c r="S274" s="4"/>
      <c r="T274" s="4"/>
      <c r="U274" s="4"/>
      <c r="V274" s="4"/>
      <c r="W274" s="4"/>
      <c r="X274" s="4"/>
      <c r="Y274" s="4"/>
    </row>
    <row r="275" spans="1:25" ht="105" x14ac:dyDescent="0.25">
      <c r="A275" s="3" t="s">
        <v>129</v>
      </c>
      <c r="B275" s="3"/>
      <c r="C275" s="3"/>
      <c r="D275" s="3"/>
      <c r="E275" s="8" t="s">
        <v>128</v>
      </c>
      <c r="F275" s="7" t="s">
        <v>127</v>
      </c>
      <c r="G275" s="7" t="s">
        <v>126</v>
      </c>
      <c r="H275" s="7" t="s">
        <v>125</v>
      </c>
      <c r="I275" s="7" t="s">
        <v>124</v>
      </c>
      <c r="J275" s="6">
        <v>100</v>
      </c>
      <c r="K275" s="5"/>
      <c r="L275" s="4"/>
      <c r="M275" s="4"/>
      <c r="N275" s="4"/>
      <c r="O275" s="4"/>
      <c r="P275" s="4"/>
      <c r="Q275" s="4"/>
      <c r="R275" s="4"/>
      <c r="S275" s="4"/>
      <c r="T275" s="4"/>
      <c r="U275" s="4"/>
      <c r="V275" s="4"/>
      <c r="W275" s="4"/>
      <c r="X275" s="4"/>
      <c r="Y275" s="4"/>
    </row>
    <row r="276" spans="1:25" ht="135" x14ac:dyDescent="0.25">
      <c r="A276" s="3" t="s">
        <v>123</v>
      </c>
      <c r="B276" s="3"/>
      <c r="C276" s="3"/>
      <c r="D276" s="3"/>
      <c r="E276" s="8" t="s">
        <v>122</v>
      </c>
      <c r="F276" s="7" t="s">
        <v>121</v>
      </c>
      <c r="G276" s="7" t="s">
        <v>109</v>
      </c>
      <c r="H276" s="7" t="s">
        <v>108</v>
      </c>
      <c r="I276" s="7" t="s">
        <v>73</v>
      </c>
      <c r="J276" s="6">
        <v>50</v>
      </c>
      <c r="K276" s="5" t="s">
        <v>120</v>
      </c>
      <c r="L276" s="4"/>
      <c r="M276" s="4"/>
      <c r="N276" s="4"/>
      <c r="O276" s="4"/>
      <c r="P276" s="4"/>
      <c r="Q276" s="4"/>
      <c r="R276" s="4"/>
      <c r="S276" s="4"/>
      <c r="T276" s="4"/>
      <c r="U276" s="4"/>
      <c r="V276" s="4"/>
      <c r="W276" s="4"/>
      <c r="X276" s="4"/>
      <c r="Y276" s="4"/>
    </row>
    <row r="277" spans="1:25" s="9" customFormat="1" ht="80.25" customHeight="1" x14ac:dyDescent="0.25">
      <c r="A277" s="15">
        <v>154</v>
      </c>
      <c r="B277" s="15"/>
      <c r="C277" s="14"/>
      <c r="D277" s="14" t="s">
        <v>119</v>
      </c>
      <c r="E277" s="23"/>
      <c r="F277" s="21" t="s">
        <v>116</v>
      </c>
      <c r="G277" s="12"/>
      <c r="H277" s="12"/>
      <c r="I277" s="12"/>
      <c r="J277" s="11">
        <f>AVERAGE(J278:J279)</f>
        <v>50</v>
      </c>
      <c r="K277" s="11"/>
      <c r="L277" s="11"/>
      <c r="M277" s="10"/>
      <c r="N277" s="11"/>
      <c r="O277" s="10"/>
      <c r="P277" s="11"/>
      <c r="Q277" s="10"/>
      <c r="R277" s="11"/>
      <c r="S277" s="10"/>
      <c r="T277" s="11"/>
      <c r="U277" s="10"/>
      <c r="V277" s="11"/>
      <c r="W277" s="10"/>
      <c r="X277" s="11"/>
      <c r="Y277" s="10"/>
    </row>
    <row r="278" spans="1:25" ht="78.75" x14ac:dyDescent="0.25">
      <c r="A278" s="3" t="s">
        <v>118</v>
      </c>
      <c r="B278" s="3"/>
      <c r="C278" s="3"/>
      <c r="D278" s="3"/>
      <c r="E278" s="8" t="s">
        <v>117</v>
      </c>
      <c r="F278" s="7" t="s">
        <v>116</v>
      </c>
      <c r="G278" s="7" t="s">
        <v>115</v>
      </c>
      <c r="H278" s="7" t="s">
        <v>114</v>
      </c>
      <c r="I278" s="7" t="s">
        <v>113</v>
      </c>
      <c r="J278" s="6">
        <v>50</v>
      </c>
      <c r="K278" s="5" t="s">
        <v>107</v>
      </c>
      <c r="L278" s="4"/>
      <c r="M278" s="4"/>
      <c r="N278" s="4"/>
      <c r="O278" s="4"/>
      <c r="P278" s="4"/>
      <c r="Q278" s="4"/>
      <c r="R278" s="4"/>
      <c r="S278" s="4"/>
      <c r="T278" s="4"/>
      <c r="U278" s="4"/>
      <c r="V278" s="4"/>
      <c r="W278" s="4"/>
      <c r="X278" s="4"/>
      <c r="Y278" s="4"/>
    </row>
    <row r="279" spans="1:25" ht="135" x14ac:dyDescent="0.25">
      <c r="A279" s="3" t="s">
        <v>112</v>
      </c>
      <c r="B279" s="3"/>
      <c r="C279" s="3"/>
      <c r="D279" s="3"/>
      <c r="E279" s="8" t="s">
        <v>111</v>
      </c>
      <c r="F279" s="7" t="s">
        <v>110</v>
      </c>
      <c r="G279" s="7" t="s">
        <v>109</v>
      </c>
      <c r="H279" s="7" t="s">
        <v>108</v>
      </c>
      <c r="I279" s="7" t="s">
        <v>73</v>
      </c>
      <c r="J279" s="6">
        <v>50</v>
      </c>
      <c r="K279" s="5" t="s">
        <v>107</v>
      </c>
      <c r="L279" s="4"/>
      <c r="M279" s="4"/>
      <c r="N279" s="4"/>
      <c r="O279" s="4"/>
      <c r="P279" s="4"/>
      <c r="Q279" s="4"/>
      <c r="R279" s="4"/>
      <c r="S279" s="4"/>
      <c r="T279" s="4"/>
      <c r="U279" s="4"/>
      <c r="V279" s="4"/>
      <c r="W279" s="4"/>
      <c r="X279" s="4"/>
      <c r="Y279" s="4"/>
    </row>
    <row r="280" spans="1:25" s="9" customFormat="1" ht="80.25" customHeight="1" x14ac:dyDescent="0.25">
      <c r="A280" s="15">
        <v>155</v>
      </c>
      <c r="B280" s="15"/>
      <c r="C280" s="14"/>
      <c r="D280" s="22" t="s">
        <v>106</v>
      </c>
      <c r="E280" s="22"/>
      <c r="F280" s="21" t="s">
        <v>106</v>
      </c>
      <c r="G280" s="12"/>
      <c r="H280" s="12"/>
      <c r="I280" s="12"/>
      <c r="J280" s="11">
        <f>AVERAGE(J281:J282)</f>
        <v>50</v>
      </c>
      <c r="K280" s="11"/>
      <c r="L280" s="11"/>
      <c r="M280" s="10"/>
      <c r="N280" s="11"/>
      <c r="O280" s="10"/>
      <c r="P280" s="11"/>
      <c r="Q280" s="10"/>
      <c r="R280" s="11"/>
      <c r="S280" s="10"/>
      <c r="T280" s="11"/>
      <c r="U280" s="10"/>
      <c r="V280" s="11"/>
      <c r="W280" s="10"/>
      <c r="X280" s="11"/>
      <c r="Y280" s="10"/>
    </row>
    <row r="281" spans="1:25" ht="90" x14ac:dyDescent="0.25">
      <c r="A281" s="3" t="s">
        <v>105</v>
      </c>
      <c r="B281" s="3"/>
      <c r="C281" s="3"/>
      <c r="D281" s="3"/>
      <c r="E281" s="8" t="s">
        <v>104</v>
      </c>
      <c r="F281" s="7" t="s">
        <v>103</v>
      </c>
      <c r="G281" s="7" t="s">
        <v>102</v>
      </c>
      <c r="H281" s="7" t="s">
        <v>101</v>
      </c>
      <c r="I281" s="7" t="s">
        <v>100</v>
      </c>
      <c r="J281" s="6">
        <v>50</v>
      </c>
      <c r="K281" s="5"/>
      <c r="L281" s="4"/>
      <c r="M281" s="4"/>
      <c r="N281" s="4"/>
      <c r="O281" s="4"/>
      <c r="P281" s="4"/>
      <c r="Q281" s="4"/>
      <c r="R281" s="4"/>
      <c r="S281" s="4"/>
      <c r="T281" s="4"/>
      <c r="U281" s="4"/>
      <c r="V281" s="4"/>
      <c r="W281" s="4"/>
      <c r="X281" s="4"/>
      <c r="Y281" s="4"/>
    </row>
    <row r="282" spans="1:25" ht="105" x14ac:dyDescent="0.25">
      <c r="A282" s="3" t="s">
        <v>99</v>
      </c>
      <c r="B282" s="3"/>
      <c r="C282" s="3"/>
      <c r="D282" s="3"/>
      <c r="E282" s="8" t="s">
        <v>98</v>
      </c>
      <c r="F282" s="7" t="s">
        <v>97</v>
      </c>
      <c r="G282" s="7" t="s">
        <v>96</v>
      </c>
      <c r="H282" s="7" t="s">
        <v>95</v>
      </c>
      <c r="I282" s="7" t="s">
        <v>94</v>
      </c>
      <c r="J282" s="6">
        <v>50</v>
      </c>
      <c r="K282" s="5" t="s">
        <v>93</v>
      </c>
      <c r="L282" s="4"/>
      <c r="M282" s="4"/>
      <c r="N282" s="4"/>
      <c r="O282" s="4"/>
      <c r="P282" s="4"/>
      <c r="Q282" s="4"/>
      <c r="R282" s="4"/>
      <c r="S282" s="4"/>
      <c r="T282" s="4"/>
      <c r="U282" s="4"/>
      <c r="V282" s="4"/>
      <c r="W282" s="4"/>
      <c r="X282" s="4"/>
      <c r="Y282" s="4"/>
    </row>
    <row r="283" spans="1:25" s="16" customFormat="1" ht="45" x14ac:dyDescent="0.25">
      <c r="A283" s="19"/>
      <c r="B283" s="19"/>
      <c r="C283" s="20" t="s">
        <v>92</v>
      </c>
      <c r="D283" s="19"/>
      <c r="E283" s="19"/>
      <c r="F283" s="19" t="s">
        <v>91</v>
      </c>
      <c r="G283" s="19"/>
      <c r="H283" s="19"/>
      <c r="I283" s="19"/>
      <c r="J283" s="18">
        <f>AVERAGE(J284,J287,J288,J289,J290,J291)</f>
        <v>75</v>
      </c>
      <c r="K283" s="18"/>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90</v>
      </c>
      <c r="E284" s="14"/>
      <c r="F284" s="13" t="s">
        <v>90</v>
      </c>
      <c r="G284" s="12"/>
      <c r="H284" s="12"/>
      <c r="I284" s="12"/>
      <c r="J284" s="11">
        <f>AVERAGE(J285:J286)</f>
        <v>100</v>
      </c>
      <c r="K284" s="11"/>
      <c r="L284" s="11"/>
      <c r="M284" s="10"/>
      <c r="N284" s="11"/>
      <c r="O284" s="10"/>
      <c r="P284" s="11"/>
      <c r="Q284" s="10"/>
      <c r="R284" s="11"/>
      <c r="S284" s="10"/>
      <c r="T284" s="11"/>
      <c r="U284" s="10"/>
      <c r="V284" s="11"/>
      <c r="W284" s="10"/>
      <c r="X284" s="11"/>
      <c r="Y284" s="10"/>
    </row>
    <row r="285" spans="1:25" ht="75" x14ac:dyDescent="0.25">
      <c r="A285" s="3" t="s">
        <v>89</v>
      </c>
      <c r="B285" s="3"/>
      <c r="C285" s="3"/>
      <c r="D285" s="3"/>
      <c r="E285" s="8" t="s">
        <v>88</v>
      </c>
      <c r="F285" s="7" t="s">
        <v>87</v>
      </c>
      <c r="G285" s="7" t="s">
        <v>86</v>
      </c>
      <c r="H285" s="7" t="s">
        <v>85</v>
      </c>
      <c r="I285" s="7" t="s">
        <v>84</v>
      </c>
      <c r="J285" s="6">
        <v>100</v>
      </c>
      <c r="K285" s="5" t="s">
        <v>83</v>
      </c>
      <c r="L285" s="4"/>
      <c r="M285" s="4"/>
      <c r="N285" s="4"/>
      <c r="O285" s="4"/>
      <c r="P285" s="4"/>
      <c r="Q285" s="4"/>
      <c r="R285" s="4"/>
      <c r="S285" s="4"/>
      <c r="T285" s="4"/>
      <c r="U285" s="4"/>
      <c r="V285" s="4"/>
      <c r="W285" s="4"/>
      <c r="X285" s="4"/>
      <c r="Y285" s="4"/>
    </row>
    <row r="286" spans="1:25" ht="135" x14ac:dyDescent="0.25">
      <c r="A286" s="3" t="s">
        <v>82</v>
      </c>
      <c r="B286" s="3"/>
      <c r="C286" s="3"/>
      <c r="D286" s="3"/>
      <c r="E286" s="8" t="s">
        <v>81</v>
      </c>
      <c r="F286" s="7" t="s">
        <v>80</v>
      </c>
      <c r="G286" s="7" t="s">
        <v>79</v>
      </c>
      <c r="H286" s="7" t="s">
        <v>78</v>
      </c>
      <c r="I286" s="7" t="s">
        <v>77</v>
      </c>
      <c r="J286" s="6">
        <v>100</v>
      </c>
      <c r="K286" s="5" t="s">
        <v>76</v>
      </c>
      <c r="L286" s="4"/>
      <c r="M286" s="4"/>
      <c r="N286" s="4"/>
      <c r="O286" s="4"/>
      <c r="P286" s="4"/>
      <c r="Q286" s="4"/>
      <c r="R286" s="4"/>
      <c r="S286" s="4"/>
      <c r="T286" s="4"/>
      <c r="U286" s="4"/>
      <c r="V286" s="4"/>
      <c r="W286" s="4"/>
      <c r="X286" s="4"/>
      <c r="Y286" s="4"/>
    </row>
    <row r="287" spans="1:25" ht="210" x14ac:dyDescent="0.25">
      <c r="A287" s="3">
        <v>157</v>
      </c>
      <c r="B287" s="3"/>
      <c r="C287" s="3"/>
      <c r="D287" s="8" t="s">
        <v>75</v>
      </c>
      <c r="E287" s="8"/>
      <c r="F287" s="7" t="s">
        <v>74</v>
      </c>
      <c r="G287" s="7" t="s">
        <v>17</v>
      </c>
      <c r="H287" s="7" t="s">
        <v>73</v>
      </c>
      <c r="I287" s="7" t="s">
        <v>60</v>
      </c>
      <c r="J287" s="6">
        <v>100</v>
      </c>
      <c r="K287" s="5" t="s">
        <v>72</v>
      </c>
      <c r="L287" s="4"/>
      <c r="M287" s="4"/>
      <c r="N287" s="4"/>
      <c r="O287" s="4"/>
      <c r="P287" s="4"/>
      <c r="Q287" s="4"/>
      <c r="R287" s="4"/>
      <c r="S287" s="4"/>
      <c r="T287" s="4"/>
      <c r="U287" s="4"/>
      <c r="V287" s="4"/>
      <c r="W287" s="4"/>
      <c r="X287" s="4"/>
      <c r="Y287" s="4"/>
    </row>
    <row r="288" spans="1:25" ht="120" x14ac:dyDescent="0.25">
      <c r="A288" s="3">
        <v>158</v>
      </c>
      <c r="B288" s="3"/>
      <c r="C288" s="3"/>
      <c r="D288" s="8" t="s">
        <v>71</v>
      </c>
      <c r="E288" s="8"/>
      <c r="F288" s="7" t="s">
        <v>70</v>
      </c>
      <c r="G288" s="7" t="s">
        <v>62</v>
      </c>
      <c r="H288" s="7" t="s">
        <v>61</v>
      </c>
      <c r="I288" s="7" t="s">
        <v>60</v>
      </c>
      <c r="J288" s="6">
        <v>50</v>
      </c>
      <c r="K288" s="5" t="s">
        <v>69</v>
      </c>
      <c r="L288" s="4"/>
      <c r="M288" s="4"/>
      <c r="N288" s="4"/>
      <c r="O288" s="4"/>
      <c r="P288" s="4"/>
      <c r="Q288" s="4"/>
      <c r="R288" s="4"/>
      <c r="S288" s="4"/>
      <c r="T288" s="4"/>
      <c r="U288" s="4"/>
      <c r="V288" s="4"/>
      <c r="W288" s="4"/>
      <c r="X288" s="4"/>
      <c r="Y288" s="4"/>
    </row>
    <row r="289" spans="1:25" ht="315" x14ac:dyDescent="0.25">
      <c r="A289" s="3">
        <v>159</v>
      </c>
      <c r="B289" s="3"/>
      <c r="C289" s="3"/>
      <c r="D289" s="8" t="s">
        <v>68</v>
      </c>
      <c r="E289" s="8"/>
      <c r="F289" s="7" t="s">
        <v>67</v>
      </c>
      <c r="G289" s="7" t="s">
        <v>66</v>
      </c>
      <c r="H289" s="7" t="s">
        <v>33</v>
      </c>
      <c r="I289" s="7" t="s">
        <v>46</v>
      </c>
      <c r="J289" s="6">
        <v>100</v>
      </c>
      <c r="K289" s="5" t="s">
        <v>65</v>
      </c>
      <c r="L289" s="4"/>
      <c r="M289" s="4"/>
      <c r="N289" s="4"/>
      <c r="O289" s="4"/>
      <c r="P289" s="4"/>
      <c r="Q289" s="4"/>
      <c r="R289" s="4"/>
      <c r="S289" s="4"/>
      <c r="T289" s="4"/>
      <c r="U289" s="4"/>
      <c r="V289" s="4"/>
      <c r="W289" s="4"/>
      <c r="X289" s="4"/>
      <c r="Y289" s="4"/>
    </row>
    <row r="290" spans="1:25" ht="165" x14ac:dyDescent="0.25">
      <c r="A290" s="3">
        <v>160</v>
      </c>
      <c r="B290" s="3"/>
      <c r="C290" s="3"/>
      <c r="D290" s="8" t="s">
        <v>64</v>
      </c>
      <c r="E290" s="8"/>
      <c r="F290" s="7" t="s">
        <v>63</v>
      </c>
      <c r="G290" s="7" t="s">
        <v>62</v>
      </c>
      <c r="H290" s="7" t="s">
        <v>61</v>
      </c>
      <c r="I290" s="7" t="s">
        <v>60</v>
      </c>
      <c r="J290" s="6">
        <v>50</v>
      </c>
      <c r="K290" s="5" t="s">
        <v>59</v>
      </c>
      <c r="L290" s="4"/>
      <c r="M290" s="4"/>
      <c r="N290" s="4"/>
      <c r="O290" s="4"/>
      <c r="P290" s="4"/>
      <c r="Q290" s="4"/>
      <c r="R290" s="4"/>
      <c r="S290" s="4"/>
      <c r="T290" s="4"/>
      <c r="U290" s="4"/>
      <c r="V290" s="4"/>
      <c r="W290" s="4"/>
      <c r="X290" s="4"/>
      <c r="Y290" s="4"/>
    </row>
    <row r="291" spans="1:25" s="9" customFormat="1" ht="80.25" customHeight="1" x14ac:dyDescent="0.25">
      <c r="A291" s="15">
        <v>161</v>
      </c>
      <c r="B291" s="15"/>
      <c r="C291" s="14"/>
      <c r="D291" s="14" t="s">
        <v>58</v>
      </c>
      <c r="E291" s="14"/>
      <c r="F291" s="13" t="s">
        <v>58</v>
      </c>
      <c r="G291" s="12"/>
      <c r="H291" s="12"/>
      <c r="I291" s="12"/>
      <c r="J291" s="11">
        <f>AVERAGE(J292:J293)</f>
        <v>50</v>
      </c>
      <c r="K291" s="11"/>
      <c r="L291" s="11"/>
      <c r="M291" s="10"/>
      <c r="N291" s="11"/>
      <c r="O291" s="10"/>
      <c r="P291" s="11"/>
      <c r="Q291" s="10"/>
      <c r="R291" s="11"/>
      <c r="S291" s="10"/>
      <c r="T291" s="11"/>
      <c r="U291" s="10"/>
      <c r="V291" s="11"/>
      <c r="W291" s="10"/>
      <c r="X291" s="11"/>
      <c r="Y291" s="10"/>
    </row>
    <row r="292" spans="1:25" ht="105" x14ac:dyDescent="0.25">
      <c r="A292" s="3" t="s">
        <v>57</v>
      </c>
      <c r="B292" s="3"/>
      <c r="C292" s="3"/>
      <c r="D292" s="3"/>
      <c r="E292" s="8" t="s">
        <v>56</v>
      </c>
      <c r="F292" s="7" t="s">
        <v>55</v>
      </c>
      <c r="G292" s="7" t="s">
        <v>54</v>
      </c>
      <c r="H292" s="7" t="s">
        <v>53</v>
      </c>
      <c r="I292" s="7" t="s">
        <v>52</v>
      </c>
      <c r="J292" s="6">
        <v>50</v>
      </c>
      <c r="K292" s="5" t="s">
        <v>51</v>
      </c>
      <c r="L292" s="4"/>
      <c r="M292" s="4"/>
      <c r="N292" s="4"/>
      <c r="O292" s="4"/>
      <c r="P292" s="4"/>
      <c r="Q292" s="4"/>
      <c r="R292" s="4"/>
      <c r="S292" s="4"/>
      <c r="T292" s="4"/>
      <c r="U292" s="4"/>
      <c r="V292" s="4"/>
      <c r="W292" s="4"/>
      <c r="X292" s="4"/>
      <c r="Y292" s="4"/>
    </row>
    <row r="293" spans="1:25" ht="348.75" x14ac:dyDescent="0.25">
      <c r="A293" s="3" t="s">
        <v>50</v>
      </c>
      <c r="B293" s="3"/>
      <c r="C293" s="3"/>
      <c r="D293" s="3"/>
      <c r="E293" s="8" t="s">
        <v>49</v>
      </c>
      <c r="F293" s="7" t="s">
        <v>48</v>
      </c>
      <c r="G293" s="7" t="s">
        <v>47</v>
      </c>
      <c r="H293" s="7" t="s">
        <v>33</v>
      </c>
      <c r="I293" s="7" t="s">
        <v>46</v>
      </c>
      <c r="J293" s="6">
        <v>50</v>
      </c>
      <c r="K293" s="5" t="s">
        <v>45</v>
      </c>
      <c r="L293" s="4"/>
      <c r="M293" s="4"/>
      <c r="N293" s="4"/>
      <c r="O293" s="4"/>
      <c r="P293" s="4"/>
      <c r="Q293" s="4"/>
      <c r="R293" s="4"/>
      <c r="S293" s="4"/>
      <c r="T293" s="4"/>
      <c r="U293" s="4"/>
      <c r="V293" s="4"/>
      <c r="W293" s="4"/>
      <c r="X293" s="4"/>
      <c r="Y293" s="4"/>
    </row>
    <row r="294" spans="1:25" s="16" customFormat="1" ht="45" x14ac:dyDescent="0.25">
      <c r="A294" s="19"/>
      <c r="B294" s="19"/>
      <c r="C294" s="20" t="s">
        <v>44</v>
      </c>
      <c r="D294" s="19"/>
      <c r="E294" s="19"/>
      <c r="F294" s="19" t="s">
        <v>43</v>
      </c>
      <c r="G294" s="19"/>
      <c r="H294" s="19"/>
      <c r="I294" s="19"/>
      <c r="J294" s="18">
        <f>AVERAGE(J295:J300)</f>
        <v>83.333333333333329</v>
      </c>
      <c r="K294" s="18"/>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ht="150" x14ac:dyDescent="0.25">
      <c r="A295" s="3">
        <v>162</v>
      </c>
      <c r="B295" s="3"/>
      <c r="C295" s="3"/>
      <c r="D295" s="8" t="s">
        <v>42</v>
      </c>
      <c r="E295" s="8"/>
      <c r="F295" s="7" t="s">
        <v>41</v>
      </c>
      <c r="G295" s="7" t="s">
        <v>40</v>
      </c>
      <c r="H295" s="7" t="s">
        <v>39</v>
      </c>
      <c r="I295" s="7" t="s">
        <v>38</v>
      </c>
      <c r="J295" s="6">
        <v>100</v>
      </c>
      <c r="K295" s="5" t="s">
        <v>37</v>
      </c>
      <c r="L295" s="4"/>
      <c r="M295" s="4"/>
      <c r="N295" s="4"/>
      <c r="O295" s="4"/>
      <c r="P295" s="4"/>
      <c r="Q295" s="4"/>
      <c r="R295" s="4"/>
      <c r="S295" s="4"/>
      <c r="T295" s="4"/>
      <c r="U295" s="4"/>
      <c r="V295" s="4"/>
      <c r="W295" s="4"/>
      <c r="X295" s="4"/>
      <c r="Y295" s="4"/>
    </row>
    <row r="296" spans="1:25" ht="225" x14ac:dyDescent="0.25">
      <c r="A296" s="3">
        <v>163</v>
      </c>
      <c r="B296" s="3"/>
      <c r="C296" s="3"/>
      <c r="D296" s="8" t="s">
        <v>36</v>
      </c>
      <c r="E296" s="8"/>
      <c r="F296" s="7" t="s">
        <v>35</v>
      </c>
      <c r="G296" s="7" t="s">
        <v>34</v>
      </c>
      <c r="H296" s="7" t="s">
        <v>33</v>
      </c>
      <c r="I296" s="7" t="s">
        <v>32</v>
      </c>
      <c r="J296" s="6">
        <v>100</v>
      </c>
      <c r="K296" s="5" t="s">
        <v>31</v>
      </c>
      <c r="L296" s="4"/>
      <c r="M296" s="4"/>
      <c r="N296" s="4"/>
      <c r="O296" s="4"/>
      <c r="P296" s="4"/>
      <c r="Q296" s="4"/>
      <c r="R296" s="4"/>
      <c r="S296" s="4"/>
      <c r="T296" s="4"/>
      <c r="U296" s="4"/>
      <c r="V296" s="4"/>
      <c r="W296" s="4"/>
      <c r="X296" s="4"/>
      <c r="Y296" s="4"/>
    </row>
    <row r="297" spans="1:25" ht="90" x14ac:dyDescent="0.25">
      <c r="A297" s="3">
        <v>164</v>
      </c>
      <c r="B297" s="3"/>
      <c r="C297" s="3"/>
      <c r="D297" s="8" t="s">
        <v>30</v>
      </c>
      <c r="E297" s="8"/>
      <c r="F297" s="7" t="s">
        <v>29</v>
      </c>
      <c r="G297" s="7" t="s">
        <v>28</v>
      </c>
      <c r="H297" s="7" t="s">
        <v>27</v>
      </c>
      <c r="I297" s="7" t="s">
        <v>26</v>
      </c>
      <c r="J297" s="6">
        <v>50</v>
      </c>
      <c r="K297" s="5"/>
      <c r="L297" s="4"/>
      <c r="M297" s="4"/>
      <c r="N297" s="4"/>
      <c r="O297" s="4"/>
      <c r="P297" s="4"/>
      <c r="Q297" s="4"/>
      <c r="R297" s="4"/>
      <c r="S297" s="4"/>
      <c r="T297" s="4"/>
      <c r="U297" s="4"/>
      <c r="V297" s="4"/>
      <c r="W297" s="4"/>
      <c r="X297" s="4"/>
      <c r="Y297" s="4"/>
    </row>
    <row r="298" spans="1:25" ht="135" x14ac:dyDescent="0.25">
      <c r="A298" s="3">
        <v>165</v>
      </c>
      <c r="B298" s="3"/>
      <c r="C298" s="3"/>
      <c r="D298" s="8" t="s">
        <v>25</v>
      </c>
      <c r="E298" s="8"/>
      <c r="F298" s="7" t="s">
        <v>24</v>
      </c>
      <c r="G298" s="7" t="s">
        <v>23</v>
      </c>
      <c r="H298" s="7" t="s">
        <v>22</v>
      </c>
      <c r="I298" s="7" t="s">
        <v>21</v>
      </c>
      <c r="J298" s="6">
        <v>100</v>
      </c>
      <c r="K298" s="5" t="s">
        <v>20</v>
      </c>
      <c r="L298" s="4"/>
      <c r="M298" s="4"/>
      <c r="N298" s="4"/>
      <c r="O298" s="4"/>
      <c r="P298" s="4"/>
      <c r="Q298" s="4"/>
      <c r="R298" s="4"/>
      <c r="S298" s="4"/>
      <c r="T298" s="4"/>
      <c r="U298" s="4"/>
      <c r="V298" s="4"/>
      <c r="W298" s="4"/>
      <c r="X298" s="4"/>
      <c r="Y298" s="4"/>
    </row>
    <row r="299" spans="1:25" ht="90" x14ac:dyDescent="0.25">
      <c r="A299" s="3">
        <v>166</v>
      </c>
      <c r="B299" s="3"/>
      <c r="C299" s="3"/>
      <c r="D299" s="8" t="s">
        <v>19</v>
      </c>
      <c r="E299" s="8"/>
      <c r="F299" s="7" t="s">
        <v>18</v>
      </c>
      <c r="G299" s="7" t="s">
        <v>17</v>
      </c>
      <c r="H299" s="7" t="s">
        <v>16</v>
      </c>
      <c r="I299" s="7" t="s">
        <v>15</v>
      </c>
      <c r="J299" s="6">
        <v>100</v>
      </c>
      <c r="K299" s="5" t="s">
        <v>14</v>
      </c>
      <c r="L299" s="4"/>
      <c r="M299" s="4"/>
      <c r="N299" s="4"/>
      <c r="O299" s="4"/>
      <c r="P299" s="4"/>
      <c r="Q299" s="4"/>
      <c r="R299" s="4"/>
      <c r="S299" s="4"/>
      <c r="T299" s="4"/>
      <c r="U299" s="4"/>
      <c r="V299" s="4"/>
      <c r="W299" s="4"/>
      <c r="X299" s="4"/>
      <c r="Y299" s="4"/>
    </row>
    <row r="300" spans="1:25" s="9" customFormat="1" ht="80.25" customHeight="1" x14ac:dyDescent="0.25">
      <c r="A300" s="15">
        <v>167</v>
      </c>
      <c r="B300" s="15"/>
      <c r="C300" s="14"/>
      <c r="D300" s="14" t="s">
        <v>13</v>
      </c>
      <c r="E300" s="14"/>
      <c r="F300" s="13" t="s">
        <v>13</v>
      </c>
      <c r="G300" s="12"/>
      <c r="H300" s="12"/>
      <c r="I300" s="12"/>
      <c r="J300" s="11">
        <f>AVERAGE(J301:J302)</f>
        <v>50</v>
      </c>
      <c r="K300" s="11"/>
      <c r="L300" s="11"/>
      <c r="M300" s="10"/>
      <c r="N300" s="11"/>
      <c r="O300" s="10"/>
      <c r="P300" s="11"/>
      <c r="Q300" s="10"/>
      <c r="R300" s="11"/>
      <c r="S300" s="10"/>
      <c r="T300" s="11"/>
      <c r="U300" s="10"/>
      <c r="V300" s="11"/>
      <c r="W300" s="10"/>
      <c r="X300" s="11"/>
      <c r="Y300" s="10"/>
    </row>
    <row r="301" spans="1:25" ht="300" x14ac:dyDescent="0.25">
      <c r="A301" s="3" t="s">
        <v>12</v>
      </c>
      <c r="B301" s="3"/>
      <c r="C301" s="3"/>
      <c r="D301" s="3"/>
      <c r="E301" s="8" t="s">
        <v>11</v>
      </c>
      <c r="F301" s="7" t="s">
        <v>10</v>
      </c>
      <c r="G301" s="7" t="s">
        <v>9</v>
      </c>
      <c r="H301" s="7" t="s">
        <v>2</v>
      </c>
      <c r="I301" s="7" t="s">
        <v>8</v>
      </c>
      <c r="J301" s="6">
        <v>50</v>
      </c>
      <c r="K301" s="5" t="s">
        <v>7</v>
      </c>
      <c r="L301" s="4"/>
      <c r="M301" s="4"/>
      <c r="N301" s="4"/>
      <c r="O301" s="4"/>
      <c r="P301" s="4"/>
      <c r="Q301" s="4"/>
      <c r="R301" s="4"/>
      <c r="S301" s="4"/>
      <c r="T301" s="4"/>
      <c r="U301" s="4"/>
      <c r="V301" s="4"/>
      <c r="W301" s="4"/>
      <c r="X301" s="4"/>
      <c r="Y301" s="4"/>
    </row>
    <row r="302" spans="1:25" ht="191.25" x14ac:dyDescent="0.25">
      <c r="A302" s="3" t="s">
        <v>6</v>
      </c>
      <c r="B302" s="3"/>
      <c r="C302" s="3"/>
      <c r="D302" s="3"/>
      <c r="E302" s="8" t="s">
        <v>5</v>
      </c>
      <c r="F302" s="7" t="s">
        <v>4</v>
      </c>
      <c r="G302" s="7" t="s">
        <v>3</v>
      </c>
      <c r="H302" s="7" t="s">
        <v>2</v>
      </c>
      <c r="I302" s="7" t="s">
        <v>1</v>
      </c>
      <c r="J302" s="6">
        <v>50</v>
      </c>
      <c r="K302" s="5" t="s">
        <v>0</v>
      </c>
      <c r="L302" s="4"/>
      <c r="M302" s="4"/>
      <c r="N302" s="4"/>
      <c r="O302" s="4"/>
      <c r="P302" s="4"/>
      <c r="Q302" s="4"/>
      <c r="R302" s="4"/>
      <c r="S302" s="4"/>
      <c r="T302" s="4"/>
      <c r="U302" s="4"/>
      <c r="V302" s="4"/>
      <c r="W302" s="4"/>
      <c r="X302" s="4"/>
      <c r="Y302" s="4"/>
    </row>
  </sheetData>
  <pageMargins left="0.7" right="0.7" top="0.75" bottom="0.75" header="0.3" footer="0.3"/>
  <pageSetup paperSize="9" scale="3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2015-06-04T11:36:30Z</dcterms:created>
  <dcterms:modified xsi:type="dcterms:W3CDTF">2015-06-04T13:30:16Z</dcterms:modified>
</cp:coreProperties>
</file>