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8915" windowHeight="11820"/>
  </bookViews>
  <sheets>
    <sheet name="AT" sheetId="1" r:id="rId1"/>
  </sheets>
  <calcPr calcId="145621"/>
</workbook>
</file>

<file path=xl/calcChain.xml><?xml version="1.0" encoding="utf-8"?>
<calcChain xmlns="http://schemas.openxmlformats.org/spreadsheetml/2006/main">
  <c r="J6" i="1" l="1"/>
  <c r="J5" i="1" s="1"/>
  <c r="L6" i="1"/>
  <c r="L5" i="1" s="1"/>
  <c r="N6" i="1"/>
  <c r="N5" i="1" s="1"/>
  <c r="P6" i="1"/>
  <c r="P5" i="1" s="1"/>
  <c r="R6" i="1"/>
  <c r="R5" i="1" s="1"/>
  <c r="T6" i="1"/>
  <c r="T5" i="1" s="1"/>
  <c r="V6" i="1"/>
  <c r="V5" i="1" s="1"/>
  <c r="X6" i="1"/>
  <c r="X5" i="1" s="1"/>
  <c r="J12" i="1"/>
  <c r="L12" i="1"/>
  <c r="N12" i="1"/>
  <c r="P12" i="1"/>
  <c r="R12" i="1"/>
  <c r="T12" i="1"/>
  <c r="V12" i="1"/>
  <c r="X12" i="1"/>
  <c r="J19" i="1"/>
  <c r="L19" i="1"/>
  <c r="N19" i="1"/>
  <c r="P19" i="1"/>
  <c r="R19" i="1"/>
  <c r="T19" i="1"/>
  <c r="V19" i="1"/>
  <c r="X19" i="1"/>
  <c r="J25" i="1"/>
  <c r="L25" i="1"/>
  <c r="N25" i="1"/>
  <c r="P25" i="1"/>
  <c r="R25" i="1"/>
  <c r="T25" i="1"/>
  <c r="V25" i="1"/>
  <c r="X25" i="1"/>
  <c r="J35" i="1"/>
  <c r="J31" i="1" s="1"/>
  <c r="L35" i="1"/>
  <c r="L31" i="1" s="1"/>
  <c r="N35" i="1"/>
  <c r="N31" i="1" s="1"/>
  <c r="P35" i="1"/>
  <c r="P31" i="1" s="1"/>
  <c r="R35" i="1"/>
  <c r="R31" i="1" s="1"/>
  <c r="T35" i="1"/>
  <c r="T31" i="1" s="1"/>
  <c r="V35" i="1"/>
  <c r="V31" i="1" s="1"/>
  <c r="X35" i="1"/>
  <c r="X31" i="1" s="1"/>
  <c r="J42" i="1"/>
  <c r="J41" i="1" s="1"/>
  <c r="L42" i="1"/>
  <c r="L41" i="1" s="1"/>
  <c r="N42" i="1"/>
  <c r="N41" i="1" s="1"/>
  <c r="P42" i="1"/>
  <c r="P41" i="1" s="1"/>
  <c r="R42" i="1"/>
  <c r="R41" i="1" s="1"/>
  <c r="T42" i="1"/>
  <c r="T41" i="1" s="1"/>
  <c r="V42" i="1"/>
  <c r="V41" i="1" s="1"/>
  <c r="X42" i="1"/>
  <c r="X41" i="1" s="1"/>
  <c r="J49" i="1"/>
  <c r="L49" i="1"/>
  <c r="N49" i="1"/>
  <c r="P49" i="1"/>
  <c r="R49" i="1"/>
  <c r="T49" i="1"/>
  <c r="V49" i="1"/>
  <c r="X49" i="1"/>
  <c r="J60" i="1"/>
  <c r="L60" i="1"/>
  <c r="N60" i="1"/>
  <c r="P60" i="1"/>
  <c r="R60" i="1"/>
  <c r="T60" i="1"/>
  <c r="V60" i="1"/>
  <c r="X60" i="1"/>
  <c r="J66" i="1"/>
  <c r="L66" i="1"/>
  <c r="N66" i="1"/>
  <c r="P66" i="1"/>
  <c r="R66" i="1"/>
  <c r="T66" i="1"/>
  <c r="V66" i="1"/>
  <c r="X66" i="1"/>
  <c r="J74" i="1"/>
  <c r="L74" i="1"/>
  <c r="N74" i="1"/>
  <c r="P74" i="1"/>
  <c r="P73" i="1" s="1"/>
  <c r="R74" i="1"/>
  <c r="J81" i="1"/>
  <c r="P81" i="1"/>
  <c r="R81" i="1"/>
  <c r="J83" i="1"/>
  <c r="L83" i="1"/>
  <c r="L81" i="1" s="1"/>
  <c r="L73" i="1" s="1"/>
  <c r="N83" i="1"/>
  <c r="N81" i="1" s="1"/>
  <c r="N73" i="1" s="1"/>
  <c r="P83" i="1"/>
  <c r="R83" i="1"/>
  <c r="L90" i="1"/>
  <c r="J91" i="1"/>
  <c r="J90" i="1" s="1"/>
  <c r="L91" i="1"/>
  <c r="N91" i="1"/>
  <c r="P91" i="1"/>
  <c r="P90" i="1" s="1"/>
  <c r="R91" i="1"/>
  <c r="R90" i="1" s="1"/>
  <c r="J94" i="1"/>
  <c r="L94" i="1"/>
  <c r="N94" i="1"/>
  <c r="N90" i="1" s="1"/>
  <c r="P94" i="1"/>
  <c r="R94" i="1"/>
  <c r="J100" i="1"/>
  <c r="L100" i="1"/>
  <c r="N100" i="1"/>
  <c r="P100" i="1"/>
  <c r="R100" i="1"/>
  <c r="J107" i="1"/>
  <c r="L107" i="1"/>
  <c r="N107" i="1"/>
  <c r="P107" i="1"/>
  <c r="R107" i="1"/>
  <c r="T107" i="1"/>
  <c r="V107" i="1"/>
  <c r="X107" i="1"/>
  <c r="J112" i="1"/>
  <c r="L112" i="1"/>
  <c r="N112" i="1"/>
  <c r="P112" i="1"/>
  <c r="R112" i="1"/>
  <c r="T112" i="1"/>
  <c r="V112" i="1"/>
  <c r="X112" i="1"/>
  <c r="J116" i="1"/>
  <c r="J115" i="1" s="1"/>
  <c r="L116" i="1"/>
  <c r="L115" i="1" s="1"/>
  <c r="N116" i="1"/>
  <c r="N115" i="1" s="1"/>
  <c r="P116" i="1"/>
  <c r="P115" i="1" s="1"/>
  <c r="R116" i="1"/>
  <c r="R115" i="1" s="1"/>
  <c r="T116" i="1"/>
  <c r="T115" i="1" s="1"/>
  <c r="V116" i="1"/>
  <c r="V115" i="1" s="1"/>
  <c r="X116" i="1"/>
  <c r="X115" i="1" s="1"/>
  <c r="J122" i="1"/>
  <c r="L122" i="1"/>
  <c r="N122" i="1"/>
  <c r="P122" i="1"/>
  <c r="R122" i="1"/>
  <c r="T122" i="1"/>
  <c r="V122" i="1"/>
  <c r="X122" i="1"/>
  <c r="J128" i="1"/>
  <c r="L128" i="1"/>
  <c r="N128" i="1"/>
  <c r="P128" i="1"/>
  <c r="R128" i="1"/>
  <c r="T128" i="1"/>
  <c r="V128" i="1"/>
  <c r="X128" i="1"/>
  <c r="J134" i="1"/>
  <c r="L134" i="1"/>
  <c r="N134" i="1"/>
  <c r="P134" i="1"/>
  <c r="R134" i="1"/>
  <c r="T134" i="1"/>
  <c r="V134" i="1"/>
  <c r="X134" i="1"/>
  <c r="J140" i="1"/>
  <c r="L140" i="1"/>
  <c r="N140" i="1"/>
  <c r="P140" i="1"/>
  <c r="R140" i="1"/>
  <c r="T140" i="1"/>
  <c r="V140" i="1"/>
  <c r="X140" i="1"/>
  <c r="J147" i="1"/>
  <c r="L147" i="1"/>
  <c r="N147" i="1"/>
  <c r="P147" i="1"/>
  <c r="R147" i="1"/>
  <c r="T147" i="1"/>
  <c r="V147" i="1"/>
  <c r="X147" i="1"/>
  <c r="J153" i="1"/>
  <c r="J152" i="1" s="1"/>
  <c r="L153" i="1"/>
  <c r="L152" i="1" s="1"/>
  <c r="N153" i="1"/>
  <c r="N152" i="1" s="1"/>
  <c r="P153" i="1"/>
  <c r="P152" i="1" s="1"/>
  <c r="R153" i="1"/>
  <c r="R152" i="1" s="1"/>
  <c r="T153" i="1"/>
  <c r="T152" i="1" s="1"/>
  <c r="V153" i="1"/>
  <c r="V152" i="1" s="1"/>
  <c r="X153" i="1"/>
  <c r="X152" i="1" s="1"/>
  <c r="J163" i="1"/>
  <c r="L163" i="1"/>
  <c r="N163" i="1"/>
  <c r="P163" i="1"/>
  <c r="R163" i="1"/>
  <c r="T163" i="1"/>
  <c r="V163" i="1"/>
  <c r="X163" i="1"/>
  <c r="J172" i="1"/>
  <c r="L172" i="1"/>
  <c r="N172" i="1"/>
  <c r="P172" i="1"/>
  <c r="R172" i="1"/>
  <c r="T172" i="1"/>
  <c r="V172" i="1"/>
  <c r="X172" i="1"/>
  <c r="J181" i="1"/>
  <c r="J177" i="1" s="1"/>
  <c r="L181" i="1"/>
  <c r="L177" i="1" s="1"/>
  <c r="N181" i="1"/>
  <c r="N177" i="1" s="1"/>
  <c r="P181" i="1"/>
  <c r="P177" i="1" s="1"/>
  <c r="R181" i="1"/>
  <c r="R177" i="1" s="1"/>
  <c r="T181" i="1"/>
  <c r="T177" i="1" s="1"/>
  <c r="V181" i="1"/>
  <c r="V177" i="1" s="1"/>
  <c r="X181" i="1"/>
  <c r="X177" i="1" s="1"/>
  <c r="J187" i="1"/>
  <c r="J186" i="1" s="1"/>
  <c r="L187" i="1"/>
  <c r="L186" i="1" s="1"/>
  <c r="N187" i="1"/>
  <c r="N186" i="1" s="1"/>
  <c r="P187" i="1"/>
  <c r="P186" i="1" s="1"/>
  <c r="R187" i="1"/>
  <c r="R186" i="1" s="1"/>
  <c r="T187" i="1"/>
  <c r="T186" i="1" s="1"/>
  <c r="V187" i="1"/>
  <c r="V186" i="1" s="1"/>
  <c r="X187" i="1"/>
  <c r="X186" i="1" s="1"/>
  <c r="J193" i="1"/>
  <c r="L193" i="1"/>
  <c r="N193" i="1"/>
  <c r="P193" i="1"/>
  <c r="R193" i="1"/>
  <c r="T193" i="1"/>
  <c r="V193" i="1"/>
  <c r="X193" i="1"/>
  <c r="J208" i="1"/>
  <c r="J203" i="1" s="1"/>
  <c r="L208" i="1"/>
  <c r="L203" i="1" s="1"/>
  <c r="N208" i="1"/>
  <c r="N203" i="1" s="1"/>
  <c r="P208" i="1"/>
  <c r="P203" i="1" s="1"/>
  <c r="R208" i="1"/>
  <c r="R203" i="1" s="1"/>
  <c r="T208" i="1"/>
  <c r="T203" i="1" s="1"/>
  <c r="V208" i="1"/>
  <c r="V203" i="1" s="1"/>
  <c r="X208" i="1"/>
  <c r="X203" i="1" s="1"/>
  <c r="T212" i="1"/>
  <c r="J213" i="1"/>
  <c r="J212" i="1" s="1"/>
  <c r="L213" i="1"/>
  <c r="L212" i="1" s="1"/>
  <c r="N213" i="1"/>
  <c r="N212" i="1" s="1"/>
  <c r="P213" i="1"/>
  <c r="P212" i="1" s="1"/>
  <c r="R213" i="1"/>
  <c r="R212" i="1" s="1"/>
  <c r="T213" i="1"/>
  <c r="V213" i="1"/>
  <c r="V212" i="1" s="1"/>
  <c r="X213" i="1"/>
  <c r="X212" i="1" s="1"/>
  <c r="L217" i="1"/>
  <c r="J218" i="1"/>
  <c r="J217" i="1" s="1"/>
  <c r="L218" i="1"/>
  <c r="N218" i="1"/>
  <c r="N217" i="1" s="1"/>
  <c r="P218" i="1"/>
  <c r="P217" i="1" s="1"/>
  <c r="R218" i="1"/>
  <c r="R217" i="1" s="1"/>
  <c r="T218" i="1"/>
  <c r="T217" i="1" s="1"/>
  <c r="V218" i="1"/>
  <c r="V217" i="1" s="1"/>
  <c r="X218" i="1"/>
  <c r="X217" i="1" s="1"/>
  <c r="J225" i="1"/>
  <c r="L225" i="1"/>
  <c r="N225" i="1"/>
  <c r="P225" i="1"/>
  <c r="R225" i="1"/>
  <c r="T225" i="1"/>
  <c r="V225" i="1"/>
  <c r="X225" i="1"/>
  <c r="J231" i="1"/>
  <c r="L231" i="1"/>
  <c r="N231" i="1"/>
  <c r="P231" i="1"/>
  <c r="R231" i="1"/>
  <c r="T231" i="1"/>
  <c r="V231" i="1"/>
  <c r="X231" i="1"/>
  <c r="J240" i="1"/>
  <c r="L240" i="1"/>
  <c r="N240" i="1"/>
  <c r="P240" i="1"/>
  <c r="R240" i="1"/>
  <c r="T240" i="1"/>
  <c r="V240" i="1"/>
  <c r="X240" i="1"/>
  <c r="J252" i="1"/>
  <c r="J251" i="1" s="1"/>
  <c r="T252" i="1"/>
  <c r="J256" i="1"/>
  <c r="T256" i="1"/>
  <c r="T251" i="1" s="1"/>
  <c r="T250" i="1" s="1"/>
  <c r="J260" i="1"/>
  <c r="L260" i="1"/>
  <c r="L256" i="1" s="1"/>
  <c r="N260" i="1"/>
  <c r="N256" i="1" s="1"/>
  <c r="P260" i="1"/>
  <c r="P256" i="1" s="1"/>
  <c r="R260" i="1"/>
  <c r="R256" i="1" s="1"/>
  <c r="T260" i="1"/>
  <c r="V260" i="1"/>
  <c r="V256" i="1" s="1"/>
  <c r="X260" i="1"/>
  <c r="X256" i="1" s="1"/>
  <c r="J269" i="1"/>
  <c r="J267" i="1" s="1"/>
  <c r="J273" i="1"/>
  <c r="J277" i="1"/>
  <c r="J280" i="1"/>
  <c r="P283" i="1"/>
  <c r="R283" i="1"/>
  <c r="X283" i="1"/>
  <c r="J284" i="1"/>
  <c r="J283" i="1" s="1"/>
  <c r="J291" i="1"/>
  <c r="L294" i="1"/>
  <c r="L283" i="1" s="1"/>
  <c r="N294" i="1"/>
  <c r="N283" i="1" s="1"/>
  <c r="P294" i="1"/>
  <c r="R294" i="1"/>
  <c r="T294" i="1"/>
  <c r="T283" i="1" s="1"/>
  <c r="V294" i="1"/>
  <c r="V283" i="1" s="1"/>
  <c r="X294" i="1"/>
  <c r="J300" i="1"/>
  <c r="J294" i="1" s="1"/>
  <c r="L252" i="1" l="1"/>
  <c r="L251" i="1"/>
  <c r="L250" i="1" s="1"/>
  <c r="R251" i="1"/>
  <c r="R250" i="1" s="1"/>
  <c r="R252" i="1"/>
  <c r="V176" i="1"/>
  <c r="V146" i="1"/>
  <c r="V106" i="1"/>
  <c r="X30" i="1"/>
  <c r="P30" i="1"/>
  <c r="P4" i="1" s="1"/>
  <c r="X251" i="1"/>
  <c r="X250" i="1" s="1"/>
  <c r="X252" i="1"/>
  <c r="T176" i="1"/>
  <c r="L176" i="1"/>
  <c r="T146" i="1"/>
  <c r="L146" i="1"/>
  <c r="T106" i="1"/>
  <c r="L106" i="1"/>
  <c r="V30" i="1"/>
  <c r="V4" i="1" s="1"/>
  <c r="N30" i="1"/>
  <c r="N4" i="1" s="1"/>
  <c r="V251" i="1"/>
  <c r="V250" i="1" s="1"/>
  <c r="V252" i="1"/>
  <c r="N251" i="1"/>
  <c r="N250" i="1" s="1"/>
  <c r="N252" i="1"/>
  <c r="J250" i="1"/>
  <c r="R176" i="1"/>
  <c r="J176" i="1"/>
  <c r="R146" i="1"/>
  <c r="J146" i="1"/>
  <c r="R106" i="1"/>
  <c r="J106" i="1"/>
  <c r="T30" i="1"/>
  <c r="T4" i="1" s="1"/>
  <c r="L30" i="1"/>
  <c r="L4" i="1" s="1"/>
  <c r="L2" i="1"/>
  <c r="N176" i="1"/>
  <c r="N2" i="1" s="1"/>
  <c r="N146" i="1"/>
  <c r="N106" i="1"/>
  <c r="X4" i="1"/>
  <c r="P251" i="1"/>
  <c r="P250" i="1" s="1"/>
  <c r="P252" i="1"/>
  <c r="X176" i="1"/>
  <c r="P176" i="1"/>
  <c r="X146" i="1"/>
  <c r="P146" i="1"/>
  <c r="X106" i="1"/>
  <c r="P106" i="1"/>
  <c r="R73" i="1"/>
  <c r="J73" i="1"/>
  <c r="R30" i="1"/>
  <c r="R4" i="1" s="1"/>
  <c r="J30" i="1"/>
  <c r="J3" i="1" s="1"/>
  <c r="R2" i="1"/>
  <c r="J4" i="1"/>
  <c r="J2" i="1" l="1"/>
  <c r="P2" i="1"/>
</calcChain>
</file>

<file path=xl/sharedStrings.xml><?xml version="1.0" encoding="utf-8"?>
<sst xmlns="http://schemas.openxmlformats.org/spreadsheetml/2006/main" count="1633" uniqueCount="1201">
  <si>
    <t xml:space="preserve">Immigrants organisations are not yet integrated in the Austrian System of “Zielsteuerung Gesundheit”  related to costs, strucutres, processes and outcomes
http://www.bmg.gv.at/cms/home/attachments/9/1/1/CH1443/CMS1416756039710/monitoringbericht.pdf
– neither on federal nor on regional level.
</t>
  </si>
  <si>
    <t>Immigrant organisations are not explicitly consulted on health policy.</t>
  </si>
  <si>
    <t>Through ad hoc cooperation (e.g. during consultations on new health strategy or law or through projects)</t>
  </si>
  <si>
    <t>Through structural cooperation (e.g. involvement in advisory body or regular review of health legislation, services, and outcomes)</t>
  </si>
  <si>
    <t xml:space="preserve">Migrants’ contribution to health policymaking at national or regional level
How do migrant stakeholders (e.g. NGO’s and CSO’s) participate in national policymaking affecting their health?
</t>
  </si>
  <si>
    <t>b. Involvement of migrant stakeholders</t>
  </si>
  <si>
    <t>167b</t>
  </si>
  <si>
    <t xml:space="preserve">f.e.
Women’s health programm - aims at improving the quality of medical, social and psychological services for women
This customised programme on women’s health was developed by an expert commission that was chaired by the City Councillors of Public Health and Women’s Affairs and comprised representatives from all relevant fields of medicine, psychology and social affairs as well as NGOs and politicians from all the parties represented in the Vienna City Council.
</t>
  </si>
  <si>
    <t>None</t>
  </si>
  <si>
    <t>Through structural cooperation (e.g. via advisory body or centre of expertise)</t>
  </si>
  <si>
    <t xml:space="preserve">What is the policy to involve stakeholders in the design of (national or regional) migrant health policies?
Is there an advisory body or centre of expertise promoting cooperation amongst stakeholders on migrant health policy?
Note: This can be led by government, service-providers, or NGOs/institutes. Stakeholders include administrative and health authorities at various levels of governance, service providers, health insurers, professional bodies, universities, accreditation agencies, NGOs and commercial organisations.
NB:  participation at service provider level is covered byan earlier question.
</t>
  </si>
  <si>
    <t>a. Involvement of stakeholders</t>
  </si>
  <si>
    <t>167a</t>
  </si>
  <si>
    <t>a-b. Involvement of migrants and stakeholders</t>
  </si>
  <si>
    <t xml:space="preserve">f.e. women health program of the Vienna city administration 
</t>
  </si>
  <si>
    <t>No policy measures introduced on migrant health</t>
  </si>
  <si>
    <t>Only ad hoc policies introduced on migrant health</t>
  </si>
  <si>
    <t>Both A and B</t>
  </si>
  <si>
    <t xml:space="preserve">A. Government publishes an explicit plan for action
    on migrant health
B. Policies are implemented to support these measures
</t>
  </si>
  <si>
    <t>Leadership by government</t>
  </si>
  <si>
    <t xml:space="preserve">Migrant friendly hospital  Kaiser Franz Josef Spital
„Ambulanz für Transkulturelle Psychiatrie“ at the Vienna General Hospital /Medical University Vienna http://www.akhwien.at/default.aspx?pid=16303
(for children)
Spezialambulanz für Transkulturelle Psychiatrie und migrationsbedingte psychische Störungen at the Vienna General Hospital /Medical University Vienna
http://www.akhwien.at/default.aspx?pid=286
(for adults)
</t>
  </si>
  <si>
    <t>No systematic attention is paid to migrant or ethnic minority health in any part of the health system. Measures are left to individual initiative</t>
  </si>
  <si>
    <t>Concern for migrant or ethnic minority health is regarded as a priority only for specialised departments or organisations</t>
  </si>
  <si>
    <t>Commitment to providing equitable health care for migrants or ethnic minorities is present in all departments of service provider organisations and health agencies</t>
  </si>
  <si>
    <t>Migrant or ethnic minority health is a priority throughout service provider organisations and health agencies ("integrated" versus "categorical" approach).</t>
  </si>
  <si>
    <t>Whole organisation approach</t>
  </si>
  <si>
    <t>Health in all policies approach  will be main issue of the regional health promotion strategy , measures will be designed 2015/2016 (Vienna)</t>
  </si>
  <si>
    <t>No consideration taken of the impact on migrant or ethnic minority health of policies in sectors other than health</t>
  </si>
  <si>
    <t>Ad hoc consideration of the impact on migrant or ethnic minority health of policies in other sectors than health</t>
  </si>
  <si>
    <t>Mandatory consideration of the impact on migrant or ethnic minority health of policies in other sectors than health</t>
  </si>
  <si>
    <t>Attention to the health impact of all policies</t>
  </si>
  <si>
    <t>"Health in all policies" approach</t>
  </si>
  <si>
    <t>None of these topics</t>
  </si>
  <si>
    <t>1-2 of these (please specify)</t>
  </si>
  <si>
    <t>3-4 of these (please specify)</t>
  </si>
  <si>
    <t xml:space="preserve">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
</t>
  </si>
  <si>
    <t xml:space="preserve">Support for research on migrant health </t>
  </si>
  <si>
    <t>Such information is never included</t>
  </si>
  <si>
    <t>Inclusion of such information is optional</t>
  </si>
  <si>
    <t>Inclusion of such information is mandatory</t>
  </si>
  <si>
    <t xml:space="preserve">Data on migrant status,country of origin or ethnicity is included in medical databases or clinical records.
Choose Option 1 if linkage between medical databases and  national databases containing the above personal information is practically possible.
</t>
  </si>
  <si>
    <t>Collection of data on migrant health</t>
  </si>
  <si>
    <t>Does government support health services to become more responsive to immigrants' needs?</t>
  </si>
  <si>
    <t>MEASURES TO ACHIEVE CHANGE</t>
  </si>
  <si>
    <t xml:space="preserve">C
a)victim protection programms (adults/children) in every hospital for all residents ;
gynecology in Hospital Rudolfsstiftung has emphasis on female genital mutilation
b)f.e. breast cancer prevention programm  - brochures
women’shealth programm (Mrs. Wimmer-Puchinger)
c)f.e. special health care center for complementary medicine in gynecology (AKH Vienna)
• Mind/Body Medicine (several relaxation techniques)
• manual techniques (Craniosacral impuls regulation)
• traditional Chinese medicine (TCM) – acupuncture
• Shiatsu
• Qi Gong
(Salzburg)
</t>
  </si>
  <si>
    <t>None of these</t>
  </si>
  <si>
    <t>All three of these.</t>
  </si>
  <si>
    <t xml:space="preserve">Policies exist to encourage:
A. Development of treatments for health  problems specific to certain migrant communities (e.g. female genital  mutilation, effects of torture, rare import diseases, genetic risk factors)
B. Adaptation of standard treatments for routine health problems in order to better  serve migrant communities 
C. Use of complementary and alternative 'non-Western' treatments for physical and mental health problems 
</t>
  </si>
  <si>
    <t>b. Specific methods</t>
  </si>
  <si>
    <t>161b</t>
  </si>
  <si>
    <t>Policies are exclusively focused on standardising diagnostic procedures and treatment methods</t>
  </si>
  <si>
    <t>Adaptation of diagnostic procedures and treatment methods is to a limited extent tolerated, but not encouraged</t>
  </si>
  <si>
    <t xml:space="preserve">Policies exist to encourage the adaptation of diagnostic procedures and treatment methods to </t>
  </si>
  <si>
    <t>Diagnostic procedures and treatment methods are adapted to take more account of variations in the sociocultural background of patients</t>
  </si>
  <si>
    <t>a. Adapting methods</t>
  </si>
  <si>
    <t>161a</t>
  </si>
  <si>
    <t>a-b. Development of capacity and methods</t>
  </si>
  <si>
    <t xml:space="preserve">Different activities e.g.  the “fairversity”:
“the first and only career and education fair with a focus on diversity in Austria and unique in the European context”
http://www.fairversity.at/ 
</t>
  </si>
  <si>
    <t>Neither</t>
  </si>
  <si>
    <t>At local or organisational level</t>
  </si>
  <si>
    <t>At national level or across country</t>
  </si>
  <si>
    <t xml:space="preserve">Recruitment measures (e.g. campaigns, incentives, support) to encourage participation of people with a migrant background in the health service workforce:
This question does not concern policies aimed at recruiting or employing health care professionals from abroad because of a national shortage of staff.
</t>
  </si>
  <si>
    <t>Encouraging diversity in the health service workforce</t>
  </si>
  <si>
    <t xml:space="preserve">A to E 
No structure or standard available regarding involvement of migrants in service delivery, but constant dialogue
</t>
  </si>
  <si>
    <t>3-5 of these (please specify)</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</si>
  <si>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</si>
  <si>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 xml:space="preserve">Involvement of migrants in information provision, service design and delivery </t>
  </si>
  <si>
    <t xml:space="preserve">• obligatory part of basic education of nurses to ensure quality of medical attendance  
• education and training offers exist for in-service training
“Multipliers in care”  
</t>
  </si>
  <si>
    <t xml:space="preserve">Policies exist to support training of staff in providing services responsive to the needs of migrants.
Training may be part of basic professional education and/or in-service professional development (please specify which)
</t>
  </si>
  <si>
    <t>Training and education of health service staff</t>
  </si>
  <si>
    <t xml:space="preserve">Regional authorities and service providers have active policy of promoting standards for ‘diversity-sensitivity’ and monitor their implemenation. See e.g. “Intergation and diversity monitor’ (Vienna), pp. 139-154  
In Slazburg, concerns only intepretation.
https://www.wien.gv.at/menschen/integration/pdf/monitor-2014.pdf, acc. 29.01.2015
</t>
  </si>
  <si>
    <t>Only one of these (please specify)</t>
  </si>
  <si>
    <t xml:space="preserve">Standards or guidelines require that health services take account of individual and family characteristics, experiences and situation, respect for different beliefs, religion, culture, competence in intercultural communication.
A. Standards or guidelines exist on
    ''culturally competent' or “diversity-
     sensitive” services
B. Compliance with these standards or 
     guidelines is monitored by a relevant authority
</t>
  </si>
  <si>
    <t>Requirement for 'culturally competent' or 'diversity-sensitive' services</t>
  </si>
  <si>
    <t xml:space="preserve"> a, b,c (under development), d, f</t>
  </si>
  <si>
    <t>None of these methods are available</t>
  </si>
  <si>
    <t>One or two methods are available (please specify)</t>
  </si>
  <si>
    <t>Three or more methods are available (please specify)</t>
  </si>
  <si>
    <t xml:space="preserve">Methods used for interpretation 
a.  Face-to-face
b. Telephone interpretation
c.  Interpretation by video link
d. Credentialed volunteers
e. Employment of 'cultural mediators'
f.  Employment of competent bilingual or  multilingual staff
</t>
  </si>
  <si>
    <t>b. Methods of interpretation</t>
  </si>
  <si>
    <t>156b</t>
  </si>
  <si>
    <t>No interpretation services available</t>
  </si>
  <si>
    <t>Interpreters are available but patients must pay all (or a substantial part) of the costs</t>
  </si>
  <si>
    <t>Interpreters are available free of charge to patients</t>
  </si>
  <si>
    <t>Availability of qualified interpretation services for patients with inadequate proficiency in the official language(s)</t>
  </si>
  <si>
    <t>a. Cost/availability of  interpreters</t>
  </si>
  <si>
    <t>156a</t>
  </si>
  <si>
    <t xml:space="preserve">a-b. Availability of qualified interpretation services </t>
  </si>
  <si>
    <t>Are health services adapting to become more responsive to immigrants' needs?</t>
  </si>
  <si>
    <t>RESPONSIVE HEALTH SERVICES</t>
  </si>
  <si>
    <t>Legal sanctions exist against helping undocumented migrants</t>
  </si>
  <si>
    <t>Only organisational sanctions exist (organisations discourage carers from helping migrants who cannot pay)</t>
  </si>
  <si>
    <t>No legal sanctions or other pressures on professionals to deter them from helping migrants who cannot pay</t>
  </si>
  <si>
    <t xml:space="preserve">No sanctions against helping undocumented migrants: Are there legal or organisational sanctions against healthcare professionals or organisations assisting undocumented migrants?
</t>
  </si>
  <si>
    <t>b. Sanctions for reporting</t>
  </si>
  <si>
    <t>155b</t>
  </si>
  <si>
    <t>Explicitly required in law</t>
  </si>
  <si>
    <t>No relevant legislation or professional codes of conduct</t>
  </si>
  <si>
    <t>Explicitly forbidden in law and/or professional codes of conduct</t>
  </si>
  <si>
    <t>No obligation to report undocumented migrants: Are healthcare professionals or organisations required to report undocumented migrants to the police or immigration authorities?</t>
  </si>
  <si>
    <t>a. Obligation to report</t>
  </si>
  <si>
    <t>155a</t>
  </si>
  <si>
    <t>a-b. Obligation and sanctions for assisting undocumented migrants</t>
  </si>
  <si>
    <t>legal migrants and asylum seekers only</t>
  </si>
  <si>
    <t>Only two of these (please specify)</t>
  </si>
  <si>
    <t>All three groups</t>
  </si>
  <si>
    <t xml:space="preserve">Groups for which cultural mediators are provided
A. Legal migrants
B. Asylum seekers
C. Undocumented migrants
Skip this question if answered Option 3 in previous question.
</t>
  </si>
  <si>
    <t>b. Groups</t>
  </si>
  <si>
    <t>154b</t>
  </si>
  <si>
    <t xml:space="preserve">Salzburg: Under development
Vienna:  Cultural transfer and translation by Turkish native speakers
</t>
  </si>
  <si>
    <t>Not available</t>
  </si>
  <si>
    <t>On a smaller or ad hoc basis</t>
  </si>
  <si>
    <t>Guaranteed across the system or in major immigrant areas</t>
  </si>
  <si>
    <t>Provision of ‘cultural mediators’ or ‘patient navigators’ to facilitate access for migrants</t>
  </si>
  <si>
    <t xml:space="preserve">a. Provision of ‘cultural mediators’ </t>
  </si>
  <si>
    <t>154a</t>
  </si>
  <si>
    <t>a-b. Provision of ‘cultural mediators’ or ‘patient navigators’ to facilitate access for migrants</t>
  </si>
  <si>
    <t xml:space="preserve">All groups can access this information
For Asylum Seekers health promotion through social assistance within the basic care system
</t>
  </si>
  <si>
    <t xml:space="preserve">Groups reached by information for migrants on entitlements and use of health services 
A. Legal migrants
B. Asylum seekers
C. Undocumented migrants
Skip this question if answered Option 3 in previous questions
</t>
  </si>
  <si>
    <t>c. Groups</t>
  </si>
  <si>
    <t>153c</t>
  </si>
  <si>
    <t xml:space="preserve">Wide variety of languages. In any case:
German, English, Serbian, Bosnian, Croatian, Russian, Arabic, Turkish  
</t>
  </si>
  <si>
    <t>None other than official language(s) and/or English</t>
  </si>
  <si>
    <t>1-3 languages (please specify)</t>
  </si>
  <si>
    <t>4 or more (please specify)</t>
  </si>
  <si>
    <t>Number of languages in which information for migrants concerning health education and promotion is available (not including the official languages of the country or English)
Skip this question if answered Option 3 in previous question.</t>
  </si>
  <si>
    <t>b. Languages</t>
  </si>
  <si>
    <t>153b</t>
  </si>
  <si>
    <t xml:space="preserve">A, B, D
Health campaigns in certain regions or districts with emphasis on major immigrant areas
Education in mosques, club houses, hospitals (f.e. medical examination , preventive medical care, gynaecology)
Men and women health issues with different special offers
Brochures and verbal explanations are provided
health issues and general education about health matters and medical conditions
Information on an individual basis is provided through publicly funded service Points run by NGOs
(Association VEBBAS, VIELE) 
Specific  health promotion projects funded by the State of Salzburg and designed in Cooperation with the Integration Office of Salzburg are organized by AVOS, see the project description  on the website: 
http://avos.at/angebot/regionales/gemeinsam-aufgetischt 
Project SALUS (Salzburger health guides): A project for the improvement of the equal opportunity of migrants in the healthcare system and for the empowerment of the health literacy. Start summer 2014: http://www.frau-und-arbeit.at/index.php/schwerpunkte/salus-gesundheit 
SALK migrants consultation in the languages Bosnian, Croatian, Serbian and Turkish on the subjects of:
• Blood pressure
• Discharge from the hospital
• External utility installations
• Health and lifestyle
• Hospital
• Medications
Note: SALK is the Salzburg Regional Hospital
http://www.salk.at/6952.html
SALK - polyglot editions of several information brochures in Bosnian, Croatian, Serbian and Turkish and also information sheets for several treatments  (several availabile per treatment)
</t>
  </si>
  <si>
    <t>More than one (please specify)</t>
  </si>
  <si>
    <t>Method of dissemination
A. websites
B. brochures in public places
C. ‘one-stop shops’
D. classes or individual instruction
E. other (specify)</t>
  </si>
  <si>
    <t>a. Methods of dissemination</t>
  </si>
  <si>
    <t>153a</t>
  </si>
  <si>
    <t>a-c. Information for migrants concerning health education and promotion</t>
  </si>
  <si>
    <t xml:space="preserve">Legal migrants
For Asylum Seekers through social assistance within the basic care system
</t>
  </si>
  <si>
    <t xml:space="preserve">Groups reached by information for migrants on entitlements and use of health services 
A. Legal migrants
B. Asylum seekers
C. Undocumented migrants
Skip this question if answered Option 3 in previous questions.
</t>
  </si>
  <si>
    <t>152c</t>
  </si>
  <si>
    <t xml:space="preserve">Wide variety of languages. In any case:
German, English, Serbian, Bosnian, Croatian, Russian, Arabic, Turkish  
</t>
  </si>
  <si>
    <t>Number of languages in which information for migrants concerning entitlements and use of health services is available (not including the official languages of the country or English)
Skip this question if answered Option 3 to previous question.</t>
  </si>
  <si>
    <t>152b</t>
  </si>
  <si>
    <t xml:space="preserve">A, D
http://www.salzburg.gv.at/willkommen_in_sbg_englisch.pdf 
https://www.wien.gv.at/english/social/integration/start-wien/ 
</t>
  </si>
  <si>
    <t>152a</t>
  </si>
  <si>
    <t>Information for migrants concerning entitlements and use of health services</t>
  </si>
  <si>
    <t>a-c. Information for migrants concerning entitlements and use of health services</t>
  </si>
  <si>
    <t xml:space="preserve">Service provider organisations do not receive general information on migrant`s entitlements.
When patients come to the provider they have to present their electronic e-card which shows if they are insured.
By this, service providers are informed about the specific patientsentitlement to health care.
</t>
  </si>
  <si>
    <t>One one of these (please specify)</t>
  </si>
  <si>
    <t xml:space="preserve">A. Service provider organisations receive up-to date
     information on migrants’ entitlements.
B. Organisations pass on up-to-date information about
     these entitlements to their employees. 
</t>
  </si>
  <si>
    <t>Information for service providers about migrants' entitlements</t>
  </si>
  <si>
    <t>Do policies assist immigrants in accessing their health entitlements?</t>
  </si>
  <si>
    <t>POLICIES TO FACILITATE ACCESS</t>
  </si>
  <si>
    <t xml:space="preserve">A and B for UDMs only.  Integration into health insurance is proceeded automatically, e-card is sent by post to person with insurance coverage.
Special procedures only necessary for “Mindestsicherung” (see above) and in case of end of free co-insurance of dependents (eg. through divorce, reaching age of majority)
For undocumented migrants: clinical discretion is exercised in determining whether a condition is an “emergency ”. </t>
  </si>
  <si>
    <t>A or B (please specify)</t>
  </si>
  <si>
    <t>A and B</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</si>
  <si>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</si>
  <si>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Administrative discretion and documentation for undocumented migrants</t>
  </si>
  <si>
    <t>Administrative discretion and documentation for asylum-seekers</t>
  </si>
  <si>
    <t>Administrative discretion and documentation for legal migrants</t>
  </si>
  <si>
    <t xml:space="preserve">
A : “Anonymous delivery”, meaning that no documents have to be shown to get pre-natal and peri-natal care. 
D: people infected with TB are obliged to undergo treatment  
responsible actor:federal public health authorities, hospitals
KAKuG/Bundesgesetz über Krankenanstalten und 
Kuranstalten StF: BGBl. Nr. 1/1957, § 22
Tuberkulosegesetz StF: BGBl. Nr. 127/1968, 
§ 37, 38
http://anonymegeburt.at/ , acc. 20.05.2014
</t>
  </si>
  <si>
    <t>No exemptions</t>
  </si>
  <si>
    <t xml:space="preserve">One or two exemptions
(specify)
</t>
  </si>
  <si>
    <t>Three or more exemptions  (specify)</t>
  </si>
  <si>
    <t xml:space="preserve">a. antenatal and/or perinatal and/or postnatal care
b. infectious disease (e.g. TB, HIV/Aids)
c. care for minors (or for unaccompanied minors if other minors are covered)
d. care for vulnerable groups (e.g. victims of torture, trafficking or traumatisation)
e. other (specify)
This question is skipped if full inclusion is already guaranteed for this group.
</t>
  </si>
  <si>
    <t>c. Special exemptions for undocumented migrants</t>
  </si>
  <si>
    <t>147c</t>
  </si>
  <si>
    <t xml:space="preserve">https://www.sozialversicherung.at/portal27/portal/esvportal/content/contentWindow?action=2&amp;viewmode=content&amp;contentid=10007.685161  
acc. 17.07.2014
</t>
  </si>
  <si>
    <t xml:space="preserve"> Emergency care only (or none if no inclusion)</t>
  </si>
  <si>
    <t>More than emergency care, but less than for
          nationals</t>
  </si>
  <si>
    <t xml:space="preserve"> Same coverage as nationals</t>
  </si>
  <si>
    <t xml:space="preserve">Undocumented migrants: extent of coverage
Answer 0 if answered Option 3 in previous question.
</t>
  </si>
  <si>
    <t>b. Coverage for undocumented migrants</t>
  </si>
  <si>
    <t>147b</t>
  </si>
  <si>
    <t xml:space="preserve">There are no explicit entitlements to health care for irregular migrants in place, but they have access to emergency care, TB treatment and “Anonymous delivery”, meaning that no documents have to be shown to get pre-natal and peri-natal care. Additionally, out–of-pocket payments for health care can be made.
Option A – UDM’’s re unconditionally included for emergency care (see 2b) Austria gets credit for the TB treatment and delivery in question 4 (A+B) 
responsible actor:federal state
KAKuG/Bundesgesetz über Krankenanstalten und 
Kuranstalten StF: BGBl. Nr. 1/1957, § 22
Tuberkulosegesetz StF: BGBl. Nr. 127/1968, 
§ 37, 38
http://anonymegeburt.at/  , acc. 20.05.2014
</t>
  </si>
  <si>
    <t>No inclusion (costs must be paid in full by the user or by a commercial insurance policy)</t>
  </si>
  <si>
    <t>Some conditions for inclusion</t>
  </si>
  <si>
    <t xml:space="preserve"> Inclusion is unconditional</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</si>
  <si>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</si>
  <si>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undocumented migrants</t>
  </si>
  <si>
    <t>147a</t>
  </si>
  <si>
    <t>Health entitlements for undocumented migrants</t>
  </si>
  <si>
    <t>a-c. Health entitlements for undocumented migrants</t>
  </si>
  <si>
    <t xml:space="preserve">
a : “Anonymous delivery”, meaning that no documents have to be shown to get pre-natal and peri-natal care. 
d: people infected with TB are obliged to undergo treatment  
responsible actor:federal public health authorities, hospitals
KAKuG/Bundesgesetz über Krankenanstalten und 
Kuranstalten StF: BGBl. Nr. 1/1957, § 22
Tuberkulosegesetz StF: BGBl. Nr. 127/1968, 
§ 37, 38
http://anonymegeburt.at/ , acc. 20.05.2014
</t>
  </si>
  <si>
    <t>c. Special exemptions for asylum-seekers</t>
  </si>
  <si>
    <t>146c</t>
  </si>
  <si>
    <t xml:space="preserve">see above
asylum seekers are exempted from the prescription fee for medicines
https://www.sozialversicherung.at/portal27/%20portal/esvportal/content/contentWindow?action%20=2&amp;viewmode=content&amp;contentid=10007.685161%20  
acc . 17.07.2014
</t>
  </si>
  <si>
    <t xml:space="preserve">Asylum seekers: extent of coverage
Answer 0 if answered Option 3 in previous question.
</t>
  </si>
  <si>
    <t>b. Coverage for asylum-seekers</t>
  </si>
  <si>
    <t>146b</t>
  </si>
  <si>
    <t xml:space="preserve">Option B, conditions have to do with area of residence
Asylum seekers in general have entitlements implemented on federal level (“Grundversorgung”), including general state subsidises for health insurance fees. This coverage of the same system is tied to compliance with specific regulations for asylum seekers concerning.area of residence.
In particular cases asylum seekers also have access to services that are not covered by health insurance (e.g. nursery care) without costs, which is a better situation than for nationals, for whom nursery care is not covered by health insurance
Responsible actor: federal state
http://ris.bka.gv.at/GeltendeFassung.wxe?Abfrage=Bundesnormen&amp;Gesetzesnummer=20003460     , 20.03.2014
Asylum-seekers are covered under statutory health insurance with contributions being paid either from federal funds or the responsible Land. (HIT, 2013, S90)
</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</si>
  <si>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</si>
  <si>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asylum-seekers</t>
  </si>
  <si>
    <t>146a</t>
  </si>
  <si>
    <t>Health entitlements for asylum-seekers</t>
  </si>
  <si>
    <t>a-c. Health entitlements for asylum-seekers</t>
  </si>
  <si>
    <t xml:space="preserve">
a : “Anonymous delivery”, meaning that no documents have to be shown to get pre-natal and peri-natal care. 
d. people infected with TB are obliged to undergo treatment  
responsible actor:federal public health authorities, hospitals
KAKuG/Bundesgesetz über Krankenanstalten und 
Kuranstalten StF: BGBl. Nr. 1/1957, § 22
Tuberkulosegesetz StF: BGBl. Nr. 127/1968, 
§ 37, 38
http://anonymegeburt.at/ , acc. 20.05.2014
</t>
  </si>
  <si>
    <t>c. Special exemptions for legal migrants</t>
  </si>
  <si>
    <t>145c</t>
  </si>
  <si>
    <t xml:space="preserve">All insured are entitled to a broad spectrum of
benefits within a legally defined framework. 
including health care (medical care, medical and therapeutical aids, psychotherapy, clinical psychology, physiotherapy), medical home care, institutional care, sickness allowance in case of inability to work as a result of illness, rehabilitation in case of limited ability to work, dental care, medical measures of rehabilitation, health promotion measures (counselling)
https://www.help.gv.at/Portal.Node/hlpd/public/content/289/Seite.2893001.html#MassnahmenKV, 29.01.2015 
</t>
  </si>
  <si>
    <t xml:space="preserve">Legal migrants: extent of coverage
Answer 0 if answered Option 3 in previous question.
</t>
  </si>
  <si>
    <t>b. Coverage for legal migrants</t>
  </si>
  <si>
    <t>145b</t>
  </si>
  <si>
    <t xml:space="preserve">Austria has an insurance-based health care system with a compulsory health insurance related to employment and income. The employer registers employees in the social insurance scheme, amount of health insurance fees depend on income up to a certain income level, above that level fees do not further increase. Through insurance, labour migrants and their dependents have full entitlement for accessing health care services.
This applies also to most self-employed persons, persons claiming unemployment benefits, pensioners, and dependents of all these groups.
(http://www.migration.gv.at/en/living-and-working-in-austria/health/health-insurance.html  )
Responsible actor for policy-making: federal government
Hofmarcher, M. (2013): Das österreichische Gesundheitswesen. Akteure, Daten, Analysen. Medizinisch Wissenschaftliche Verlagsgesellschaft. Wien. S. 85
http://www.weka.at/personalverrechnung/News/Sozialversicherungswerte-fuer-2014
</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</si>
  <si>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</si>
  <si>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 Conditions for legal migrants</t>
  </si>
  <si>
    <t>145a</t>
  </si>
  <si>
    <t>Health entitlements for legal migrants</t>
  </si>
  <si>
    <t>a-c. Health entitlements for legal migrants</t>
  </si>
  <si>
    <t>Are health entitlements equal for immigrants and for nationals?</t>
  </si>
  <si>
    <t>ENTITLEMENT TO HEALTH SERVICES</t>
  </si>
  <si>
    <t>Is the health system responsive to immigrants' needs?</t>
  </si>
  <si>
    <t>HEALTH</t>
  </si>
  <si>
    <t>no provision, which foresees any obligation to introduce positive measures, but entitlement to do so (exemption from the non-discrimination principle), Though the legislation now allows positive measures on all protected grounds of discrimination, in fact, positive measures do exist in Austria for recognised national minorities, disabled persons and women. Only statistics on disability are used for designing positive action measures. However, there are also more and more initiatives based on the PAM provision for members of ethnic minorities/immigrants.</t>
  </si>
  <si>
    <t>Only a</t>
  </si>
  <si>
    <t>Both of these</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</si>
  <si>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</si>
  <si>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Law covers positive action measures </t>
  </si>
  <si>
    <t>Neither of these</t>
  </si>
  <si>
    <t xml:space="preserve">Law provides for:          
a) obligation for public bodies to promote equality in general in carrying out their functions                                                      
b) obligation for public bodies to ensure that parties to whom they award contracts, loans, grants or other benefits respect non-discrimination                                       </t>
  </si>
  <si>
    <t xml:space="preserve">Public bodies obliged to promote equality </t>
  </si>
  <si>
    <t>b, Ministry of Labour, Social Affairs and Consumer Protection, Department for International and EU Social Policy in the Labour Market, VII/10</t>
  </si>
  <si>
    <t>On the national level there are:                                      
a) Mechanism to systematically review legislation for compliance with anti-discrimination law (e.g. obligatory impact assessments, obligatory consultation or binding opinions of equality or advisory body)
b) Unit in government/ministries directly working on anti-discrimination/equality on these grounds (please name)</t>
  </si>
  <si>
    <t xml:space="preserve">Ensuring compliance of mainstream legislation </t>
  </si>
  <si>
    <t>At least one of these (please specify)</t>
  </si>
  <si>
    <t>All three</t>
  </si>
  <si>
    <t>Law provides that the State itself (and not the Specialised body):
a) disseminates information
b) ensures social dialogue around issues of discrimination
c) provides for structured dialogue with civil society</t>
  </si>
  <si>
    <t xml:space="preserve">Active information policy and dialogue </t>
  </si>
  <si>
    <t>The Senates of the Equal Treatment Commission are entitled to lead investigation as well as to take decision. This is to be done based on application but also ex officio. The Ombud for Equal Treatment can pass on cases to the ETC, when it concludes that unlawful discrimination has taken place, it can investigate to obtain evidence in form of relevant information and/or response to an accusation from an employer/head of institution and/or shop steward and it also has the right to call for summoning the ETC.</t>
  </si>
  <si>
    <t>B</t>
  </si>
  <si>
    <t>A and b</t>
  </si>
  <si>
    <t xml:space="preserve">Specialised body has the power to:  
a) instigate proceedings in own name  
b) lead own investigation </t>
  </si>
  <si>
    <t>Powers to instigate proceedings and enforce findings</t>
  </si>
  <si>
    <t xml:space="preserve">Procedures at the Equal Treatment Commission are administrative proceedings. There never has been the competence of specialised agencies (Ombud for Equal Treatment) to engage in judicial proceedings on behalf of the complainant. </t>
  </si>
  <si>
    <t>B or none</t>
  </si>
  <si>
    <t>A</t>
  </si>
  <si>
    <t>Specialised body has the legal standing to engage in:                               
a) judicial proceedings on behalf of a complainant                                                    
b) administrative proceedings on behalf of the complainant</t>
  </si>
  <si>
    <t xml:space="preserve">Legal standing in procedures </t>
  </si>
  <si>
    <t>All</t>
  </si>
  <si>
    <t>If the specialised body acts as a quasi-judicial body:
a) its decisions are binding                         
b) an appeal of these decisions is possible</t>
  </si>
  <si>
    <t xml:space="preserve">Powers as quasi-judicial body </t>
  </si>
  <si>
    <t>Only one (please specify)</t>
  </si>
  <si>
    <t>Specialised Body has the powers to assist victims by way of
a)  independent legal advice to victims on their case                                                     
b) independent investigation of the facts of the case</t>
  </si>
  <si>
    <t>Powers to assists victims</t>
  </si>
  <si>
    <t>Ground a</t>
  </si>
  <si>
    <t>Two grounds</t>
  </si>
  <si>
    <t>All three grounds</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</si>
  <si>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</si>
  <si>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Mandate of specialised equality body </t>
  </si>
  <si>
    <t>Can all residents benefit from strong government commitments to equality and independent equality policies?</t>
  </si>
  <si>
    <t>EQUALITY POLICIES
Note: For discrimination on grounds of race/ethnicity, religion/belief and/or nationality</t>
  </si>
  <si>
    <t>At least 2 (please specify)</t>
  </si>
  <si>
    <t>At least c, e and h (please specify)</t>
  </si>
  <si>
    <t>At least 5 (please specify)</t>
  </si>
  <si>
    <t>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</si>
  <si>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 xml:space="preserve">Range of sanctions </t>
  </si>
  <si>
    <t>Only A.</t>
  </si>
  <si>
    <t>One or none (please specify)</t>
  </si>
  <si>
    <t>Legal actions include:                                                                
a) individual action                                                            
b) class action (court claim where one or more named claimants pursue a case for themselves and the defined class against one or more defendants)
c) Actio popularis (Action to obtain remedy by a person or a group in the name of the collective interest)</t>
  </si>
  <si>
    <t xml:space="preserve">Range of legal actions </t>
  </si>
  <si>
    <t xml:space="preserve">Neither </t>
  </si>
  <si>
    <t>A or b</t>
  </si>
  <si>
    <t xml:space="preserve"> A and b</t>
  </si>
  <si>
    <t>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t>
  </si>
  <si>
    <t xml:space="preserve">Role of legal entities in proceedings </t>
  </si>
  <si>
    <t>Free lawyer is appointed in court procedures on the basis of the judge's discretion if the party is indigent.</t>
  </si>
  <si>
    <t xml:space="preserve">None </t>
  </si>
  <si>
    <t>A or b (please specify)</t>
  </si>
  <si>
    <t>a) State (not the equality body) provides financial assistance or free court-appointed lawyer to pursue complaint before courts where victims do not have the necessary means                                                         
b) where necessary an interpreter is provided free of charge</t>
  </si>
  <si>
    <t xml:space="preserve">State assistance for victims </t>
  </si>
  <si>
    <t>A or none</t>
  </si>
  <si>
    <t xml:space="preserve"> More than a,b </t>
  </si>
  <si>
    <t>Protection against victimisation in:       
a) employment                                            
b) vocational training                                
c) education                                               
d) services                                                  
e) goods</t>
  </si>
  <si>
    <t>Protection against victimisation</t>
  </si>
  <si>
    <t xml:space="preserve">Only B: The materials to the Equal Treatment Act state that statistical as well as other proof is allowed to prove indirect discrimination (http://www.parlament.gv.at/PG/DE/XXII/I/I_00307/fnameorig_010536.html). As there are cases where statistical data has been successfully used (e.g. OGH, 19940914, 9ObA801/94; http://www.antidiscrimination.etc-graz.at/cms/fileadmin/user_upload/Projekte/laufend/ADTJ/Rechtsprechung/9oba801_94.pdf), </t>
  </si>
  <si>
    <t>A or b (please specify which)</t>
  </si>
  <si>
    <t xml:space="preserve">A and b </t>
  </si>
  <si>
    <t xml:space="preserve">Would national legislation (including Procedure codes) accept a and/or b as potential evidence in court?        
a) situation testing  
b) statistical data                                                          </t>
  </si>
  <si>
    <t>Law accepts situation testing&amp; statistical data</t>
  </si>
  <si>
    <t xml:space="preserve">Name of new law/policy: Federal Law amending the Federal Law on Equal Treatment and other Laws: Date of adoption &amp; date of entry into force: 27 December 2013 / 1 January 2014
Summary of changes: Rephrasing the definition of the burden of proof for clarification following a suggestion by the European Commission.
Web-link: https://www.ris.bka.gv.at/Dokumente/BgblAuth/BGBLA_2013_I_210/BGBLA_2013_I_210.html 
</t>
  </si>
  <si>
    <t xml:space="preserve">Only a </t>
  </si>
  <si>
    <t>a) shift in burden of proof in judicial civil procedures                                        
b) shift in burden of proof in administrative procedures</t>
  </si>
  <si>
    <t xml:space="preserve">Shift in burden of proof in procedures </t>
  </si>
  <si>
    <t>Two of these (please specify)</t>
  </si>
  <si>
    <t xml:space="preserve">Access for victims, irrespective of grounds of discrimination, to:                  
a) judicial civil procedures                                                 b) criminal procedures                     
c) administrative procedures                 </t>
  </si>
  <si>
    <t>Procedures available for victims</t>
  </si>
  <si>
    <t>Are victims of discrimination encouraged to bring forward a case?</t>
  </si>
  <si>
    <t>ENFORCEMENT MECHANISMS
Note: For discrimination on grounds of race/ethnicity, religion/belief and/or nationality</t>
  </si>
  <si>
    <t>After an important amendment in 2008, the Equal Treatment Act now abandoned a general exception of nationality</t>
  </si>
  <si>
    <t>Ground a, none, or only based on international standards or constitution, subject to judicial interpretation</t>
  </si>
  <si>
    <t>Law covers access to supply of goods and services available to the public, including health:                                                              
a) race and ethnicity                                
b) religion and belief                                    
c) nationality</t>
  </si>
  <si>
    <t>Access to and supply of public goods and services, including health</t>
  </si>
  <si>
    <t>Law covers access to and/or supply of goods and services available to the public, including housing:                                                              
a) race and ethnicity                                
b) religion and belief                                      
c) nationality</t>
  </si>
  <si>
    <t>Access to and supply of public goods and services, including housing</t>
  </si>
  <si>
    <t>Law covers social protection, including social security:                    
a) race and ethnicity                                
b) religion and belief                                   
c) nationality</t>
  </si>
  <si>
    <t xml:space="preserve">Social protection </t>
  </si>
  <si>
    <t>Law covers education (primary and secondary level):                          
a) race and ethnicity                                
b) religion and belief                                 
c) nationality</t>
  </si>
  <si>
    <t xml:space="preserve">Education </t>
  </si>
  <si>
    <t>After an important amendment in 2008, the Equal Treatment Act now abandoned a general exception of nationality and states in §§ 17 (2) and 31 (2) that the principle of equal treatment “does neither affect the regulations and conditions on immigration of citizens of third countries or stateless persons or their residence nor the treatment which arises from the legal status of the third-country nationals or stateless persons”. 2008 amendment is a very useful and constructive way of dealing with the actual Austrian situation and discourse as it exempts only those areas from protection where the difference in treatment is based on an objective legal condition. The first judgement on that issue was very clear in stating that “we do not sell to foreigners” was indeed racial discrimination and not covered by the (then legally enshrined) nationality exception. This discrimination was obviously seen as a direct one.</t>
  </si>
  <si>
    <t>Law covers employment and vocational training:       
a) race and ethnicity                                
b) religion and belief                                  
c) nationality</t>
  </si>
  <si>
    <t xml:space="preserve">Employment &amp; vocational training </t>
  </si>
  <si>
    <t>Is racial, ethnic, religious, and nationality discrimination outlawed in all areas of life?</t>
  </si>
  <si>
    <t>FIELDS OF APPLICATION</t>
  </si>
  <si>
    <t xml:space="preserve">The multiple discrimination provision does not explicitly refer to race or ethnic origin, but they cover it. And what regards their practical relevance, the number of cases including mutiple discrimination with ethnic origin being one of the grounds is comparably high.  In cases of multiple discrimination the institutions competent for the Equal Treatment of men and women at the Work place are the ones responsible for the case. In cases of multiple discrimination with disability being one of the grounds, institutions and procedures foreseen for disability discrimination cases are to be addressed. A specific regulation clarifying that multiple discrimination has to be taken into account when calculating the sanctions and penalties was introduced into the the Equal Treatment Act in 2008. </t>
  </si>
  <si>
    <t>No</t>
  </si>
  <si>
    <t>Yes but the victim has no choice on the main ground to invoke in courts - please specify</t>
  </si>
  <si>
    <t>Yes, and victim has the choice of the main ground to invoke in courts - please specify</t>
  </si>
  <si>
    <t>Are there any legal provisions covering  multiple discrimination?                                                                         Note: This means discrimination 
based on more than one protected ground</t>
  </si>
  <si>
    <t>Law covers multiple discrimination</t>
  </si>
  <si>
    <t xml:space="preserve"> Paragraph 283 of the Austrian Penal Code is penalising public incitement to hostile action (Verhetzung)
Threatened with imprisonment for up to two years is whoever
1.Publicly induces or incites - in a manner likely to endanger public order - the commission of a hostile act against a church or religious community existing in the State or against a group determined by appurtenance to such a church or religious community, race, nation, ethnic group or state.
2.Publicly agitates against such a group or insulting or disparaging it in a manner violating human dignity.
Application of § 283 requires that a whole group of persons be affected by the offence not just an individual person. It either has to be carried out in a manner that is likely to be a threat to public order (par. 1) or in a public manner (par. 2).  Instigation, aiding and/or attempt of any criminal offence is unlawful according to Articles 12 and 15 of the Penal Code as well. 
Austrian Penal Code/ Strafgesetzbuch, StF: BGBl. Nr. 60/1974, last amended BGBl. I Nr. 142/2009, http://ris.bka.gv.at/GeltendeFassung.wxe?Abfrage=Bundesnormen&amp;Gesetzesnummer=10002296 
</t>
  </si>
  <si>
    <t>Two of these or less (Please specify)</t>
  </si>
  <si>
    <t>A, b and c</t>
  </si>
  <si>
    <t xml:space="preserve">All </t>
  </si>
  <si>
    <t xml:space="preserve">The law prohibits:    
a) Public incitement to violence, hatred or discrimination on basis of race/ethnicity; religion/belief/nationality                         
b) Racially/religiously motivated public insults, threats or defamation                
c) Instigating, aiding, abetting or attempting to commit such offences
d) Racial profiling </t>
  </si>
  <si>
    <t>Prohibitions in law</t>
  </si>
  <si>
    <t xml:space="preserve">However, some case law and a ministerial directive referring to Art 31 Security Police Act (Sicherheitspolizeigesetz) stipulate the following: Police officers have to omit everything  what may create the perception of bias or discrimination on the grounds of gender, 'race' or skin colour, national or ethnic origin, religious belief, political opinion or sexual orientation. (§ 5 Achtung der Menschenwürde; Verordnung des Bundesministers für Inneres, mit der Richtlinien für das Einschreiten der Organe des öffentlichen Sicherheitsdienstes erlassen werden, StF: BGBl 266/1993); case: B1128/02 ua VfGH vom 9.10.2003. web: www.ris.bka.gv.at. This does not mean that the Austrian Equal Treatment Act is applicable to police forces (which is the question here). And what is said is also only valid for police forces in executing their powers of security police in terms of intervening in personal rights 
</t>
  </si>
  <si>
    <t>Anti-discrimination law applies to the public sector, including:                                     
a) Public bodies  
b) Police force</t>
  </si>
  <si>
    <t xml:space="preserve">Law applies to public sector </t>
  </si>
  <si>
    <t xml:space="preserve">Anti-discrimination law applies to natural and/or legal persons: 
a) In the private sector                          
b) Including private sector carrying out public sector activities                                          </t>
  </si>
  <si>
    <t xml:space="preserve">Law applies to natural&amp; legal persons </t>
  </si>
  <si>
    <t xml:space="preserve">After an important amendment in 2008, the Equal Treatment Act now abandoned a general exception of nationality.The first judgement on that issue (see above chapter 0.3 case C) was very clear in stating that “we do not sell to foreigners” was indeed racial discrimination and not covered by the (then legally enshrined) nationality exception. However, nationality is still not included as one of the protected grounds. The amended provision just made clear that in cases where unequal treatment based on nationality practically equals discrimination on grounds of ethnic origin this would have to be considered as discrimination on grounds of ethnicity. </t>
  </si>
  <si>
    <t xml:space="preserve">Name of new law/policy: Law amending the Law on Non-Discrimination and other laws (Bundesgesetz, mit dem das Gleichbehandlungsgesetz, das Gesetz über die Gleichbehandlungskommission und die Gleichbehandlungsanwaltschaft, das Behinderteneinstellungsgesetz und das Bundes-Behindertengleichstellungsgesetz geändert werden, BGBl. I Nr. 7/2011)
Date of adoption &amp; date of entry into force: 15 February 2011 / 01 March 2011
Summary of changes: Protection against discrimination against third persons who are in a close relationship with someone falling under the protection clause (discrimination by association ). Different standards apply regarding jobs on the one hand and access to goods and services on the other hand. At the job market and regarding discrimination within the working area protection against discrimination against association covers ethnicity and religion (as well as gender, age, sexual orientation and ideology) ((a) and (b) Option 2). 
Web-link: https://www.ris.bka.gv.at/Dokumente/BgblAuth/BGBLA_2011_I_7/BGBLA_2011_I_7.pdf 
</t>
  </si>
  <si>
    <r>
      <t xml:space="preserve">Prohibition of discrimination includes discrimination by association and/or by assumption covering:   </t>
    </r>
    <r>
      <rPr>
        <strike/>
        <sz val="8"/>
        <rFont val="Arial"/>
        <family val="2"/>
      </rPr>
      <t xml:space="preserve"> </t>
    </r>
    <r>
      <rPr>
        <sz val="8"/>
        <rFont val="Arial"/>
        <family val="2"/>
      </rPr>
      <t xml:space="preserve">
a) race and ethnicity                                
b) religion and belief                                    
c) nationality                                                                        Note: Discrimination on basis of assumed characteristics: Discrimination can sometimes occur because of an assumption about another person which may or may not be factually correct, e.g. that the person has a disability. Discrimination by association: A person may face discrimination because they associate with persons of a particular characteristic.</t>
    </r>
  </si>
  <si>
    <t xml:space="preserve">Law covers discrimination by association &amp; on the basis of assumed characteristics </t>
  </si>
  <si>
    <t>Not yet full definition of nationality discrimination in terms of all definitions of discrimination: After an important amendment in 2008, the Equal Treatment Act now abandoned a general exception of nationality and states in §§ 17 (2) and 31 (2) that the principle of equal treatment “does neither affect the regulations and conditions on immigration of citizens of third countries or stateless persons or their residence nor the treatment which arises from the legal status of the third-country nationals or stateless persons”. 2008 amendment is a very useful and constructive way of dealing with the actual Austrian situation and discourse as it exempts only those areas from protection where the difference in treatment is based on an objective legal condition. The first judgement on that issue was very clear in stating that “we do not sell to foreigners” was indeed racial discrimination and not covered by the (then legally enshrined) nationality exception. This discrimination was obviously seen as a direct one.</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</si>
  <si>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</si>
  <si>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direct/indirect discrimination, harassment, instruction </t>
  </si>
  <si>
    <t>Are all residents protected from racial, ethnic, religious, and nationality discrimination?</t>
  </si>
  <si>
    <t>DEFINITIONS AND CONCEPTS</t>
  </si>
  <si>
    <t>Do all residents have effective legal protection from racial, ethnic, religious, and nationality discrimination in all areas of life?</t>
  </si>
  <si>
    <t>ANTI-DISCRIMINATION</t>
  </si>
  <si>
    <t>Same requirement as for ordinary naturalisation</t>
  </si>
  <si>
    <t>Greater facilitation than for ordinary naturalisation</t>
  </si>
  <si>
    <t>Allowed at birth or before majority</t>
  </si>
  <si>
    <t xml:space="preserve">Dual nationality for second generation </t>
  </si>
  <si>
    <t>Dual nationality for second/third generation</t>
  </si>
  <si>
    <t xml:space="preserve">Dual nationality my be tolerated if applicant con prove that renunciation of original nationality is "not possible or unreasonable" - this usually includes cases of countries refusing expatriation, asking for payments that are out of proportion and refugees. </t>
  </si>
  <si>
    <t>Neither a or b (e.g. exemptions only for spouses, citizens of certain countries)</t>
  </si>
  <si>
    <t>Only a or b (please specify)</t>
  </si>
  <si>
    <t>Both a and b</t>
  </si>
  <si>
    <t xml:space="preserve">Types of exemptions allowed                                                       a. On humanitarian grounds (e.g. for refugees, stateless)
b. On accessibility grounds (e.g. cost, distance, impossibility)
</t>
  </si>
  <si>
    <t>b. Renunciation exemptions</t>
  </si>
  <si>
    <t>115b</t>
  </si>
  <si>
    <t>Requirement exists (skip to question 116)</t>
  </si>
  <si>
    <t xml:space="preserve">Requirement exists before naturalisation, but with exceptions (when country of origin does not allow renunciation of citizenship or sets unreasonably high fees for renunciation) </t>
  </si>
  <si>
    <t>None. Dual nationality is allowed (skip to question 116)</t>
  </si>
  <si>
    <t>Requirement to renounce / lose foreign nationality before naturalisation for first generation</t>
  </si>
  <si>
    <t>a. Renunciation requirement</t>
  </si>
  <si>
    <t>115a</t>
  </si>
  <si>
    <t>Dual nationality for first generation</t>
  </si>
  <si>
    <t>Can naturalising migrants and their children be citizens of more than one country?</t>
  </si>
  <si>
    <t>DUAL NATIONALITY</t>
  </si>
  <si>
    <t>Not addressed in law</t>
  </si>
  <si>
    <t>Discretionary, taken into account in decision</t>
  </si>
  <si>
    <t>Explicitly prohibited in law</t>
  </si>
  <si>
    <t>Withdrawal (including other means of withdrawing nationality by authority's decision) that would lead to statelessness</t>
  </si>
  <si>
    <t>c. Statelenssness protections</t>
  </si>
  <si>
    <t>114c</t>
  </si>
  <si>
    <t>No time limits in law</t>
  </si>
  <si>
    <t xml:space="preserve">&gt; 5 years after acquisition </t>
  </si>
  <si>
    <t>≤ 5 years after acquisition</t>
  </si>
  <si>
    <t>Time limits for withdrawal (including other means of withdrawing nationality by authority's decision)</t>
  </si>
  <si>
    <t>b. Withdrawal time limits</t>
  </si>
  <si>
    <t>114b</t>
  </si>
  <si>
    <t>Retention of a foreign citizenship, Employment in non-military public service of a foreign country</t>
  </si>
  <si>
    <t>Other than a-b</t>
  </si>
  <si>
    <t>No other than a-b</t>
  </si>
  <si>
    <t xml:space="preserve">No other than a </t>
  </si>
  <si>
    <t>Grounds for withdrawing status:
a. Proven fraud (e.g. provision of false information) in the acquisition of citizenship 
b. Actual and serious threat to public policy or national security.</t>
  </si>
  <si>
    <t>a. Withdrawal grounds</t>
  </si>
  <si>
    <t>114a</t>
  </si>
  <si>
    <t>Protection against withdrawal of citizenship (average)</t>
  </si>
  <si>
    <t>One or both of a and b are not guaranteed</t>
  </si>
  <si>
    <t>At least a and b</t>
  </si>
  <si>
    <t>All guarantees</t>
  </si>
  <si>
    <t>Legal guarantees and redress in case of refusal:
a. reasoned decision
b. right to appeal
c. representation before an independent administrative authority and/or a court</t>
  </si>
  <si>
    <t>Legal protection</t>
  </si>
  <si>
    <t>The standards for being granted citizenship after ten years is a discretionary procedure; the procedure is considered non-discretionary after 30 years, after six years in the case of EU-citizens, spouses to austrians, people born in austria, recognised refugees. In the case of discretionary naturalisation: discretion is general and extends to all requirements; this means that all requirements have to be met, but citizenship can still be refused; on the other hand discretion cannot be used to waive certain requirements</t>
  </si>
  <si>
    <t>Discretionary procedure</t>
  </si>
  <si>
    <t>Discretion only on limited elements (please specify)</t>
  </si>
  <si>
    <t>Explicit entitlement for applicants that meet the conditions and grounds in law</t>
  </si>
  <si>
    <t>Discretionary powers in refusal</t>
  </si>
  <si>
    <t xml:space="preserve">Discretionary powers in refusal </t>
  </si>
  <si>
    <t xml:space="preserve">
</t>
  </si>
  <si>
    <t>Other than a-b (please specify)</t>
  </si>
  <si>
    <t>Additional grounds for refusing status:
a. Proven fraud (e.g. provision of false information) in the acquisition of citizenship 
b. Actual and serious threat to public policy or national security.</t>
  </si>
  <si>
    <t>Additional grounds for refusal</t>
  </si>
  <si>
    <t>Defined by law as six months but takes three times as long in practice in some provinces. The procedure is prolonged by the additional step to renounce the original citizenship.</t>
  </si>
  <si>
    <t>No regulation on maximum length</t>
  </si>
  <si>
    <t>&gt; 6 months but the maximum is defined by law (please specify)</t>
  </si>
  <si>
    <t>≤ 6 months (please specify)</t>
  </si>
  <si>
    <t xml:space="preserve">Maximum length of application procedure </t>
  </si>
  <si>
    <t>Maximum duration of procedure</t>
  </si>
  <si>
    <t>Does the state protect applicants from discretionary procedures?</t>
  </si>
  <si>
    <t xml:space="preserve">SECURITY OF STATUS
</t>
  </si>
  <si>
    <t>Wide variation up to thousands depending on the Land</t>
  </si>
  <si>
    <t>Higher costs
(please specify amount)</t>
  </si>
  <si>
    <t>Normal costs (please specify amount) ex. same as regular administrative fees</t>
  </si>
  <si>
    <t>No or nominal costs (please specify amount)</t>
  </si>
  <si>
    <t>Costs of application and/or issue of nationality title</t>
  </si>
  <si>
    <t>Costs of application</t>
  </si>
  <si>
    <t>Higher good character 
requirement (i.e. than for nationals) or vague 
definition</t>
  </si>
  <si>
    <t>A basic good character 
required (commonly used, i.e. 
also for nationals)</t>
  </si>
  <si>
    <t>Good character' clause (different from criminal record requirement)</t>
  </si>
  <si>
    <t xml:space="preserve">Good character </t>
  </si>
  <si>
    <t>The grounds for refusal include a) prison sentence for major criminal offenses (offenses with intent); b) prison sentence for financial irregularities; c) pending court proceedings because of a) or b); d) more than once fined under administrative penal law (Verwaltungsstrafrecht) for particularly serious offenses (e.g. drink driving; absconding; driving  a vehicle not covered by one's driving license; carrying out a business withou license, etc.); e) residence ban in Austria or another EEA member state; f) if there is a pending procedure for termination of residence</t>
  </si>
  <si>
    <t>For other offences (e.g. misdemeanours, minor offenses, pending criminal procedure)</t>
  </si>
  <si>
    <t>Crimes with sentences of imprisonment for &lt; 5 years</t>
  </si>
  <si>
    <t>Crimes with sentences of imprisonment for ≥ 5 years OR Use of qualifying period instead of refusal</t>
  </si>
  <si>
    <t xml:space="preserve">Criminal record requirement
Note: Ground for rejection or application of a qualifying period </t>
  </si>
  <si>
    <t>Criminal record</t>
  </si>
  <si>
    <t>sufficiently secured subsistence (of an amount corresponding to the guiding rates for minimum pensions) without receiving social assistance benefits in the last 3 years</t>
  </si>
  <si>
    <t>2009 reform: higher econimic resources requirement (art. 10 par. 5 law on citizen ship). The application has to prove an income at the level of the minimum pension + funding for rent, loan repayments or alimony payments.</t>
  </si>
  <si>
    <t xml:space="preserve">New legislation regarding exemptions to income introduced in 2013:  Federal Law on Austrian Nationality 1985 
Date of adoption &amp; date of entry into force: 30 June 2013 / 01. August 2013: Exemptions to the requirement of stable income as a condition for naturalisation will be made in case of permanent serious health problems that make it impossible to achieve the required monthly income. The condition that stable income without receipt of welfare payment must be documented for the last 3 years before naturalisation is changed to 36 months out of the last 6 years, with at least six months immediately before naturalisation.
</t>
  </si>
  <si>
    <t>Additional requirements (e.g. employment, stable and sufficient resources, higher levels of income)</t>
  </si>
  <si>
    <t>Minimum income (e.g. acknowledged level of poverty threshold)/no income source is excluded</t>
  </si>
  <si>
    <t xml:space="preserve">Economic resources requirement </t>
  </si>
  <si>
    <t xml:space="preserve">Economic resources </t>
  </si>
  <si>
    <t>No state-funded courses for passing the naturalisation test.  Private providers only recently entered the market offering courses for the naturalisation test, there is no public funding for such courses.</t>
  </si>
  <si>
    <t xml:space="preserve">None (only ad hoc projects) </t>
  </si>
  <si>
    <t>Some applicants (please specify)</t>
  </si>
  <si>
    <t>All applicants</t>
  </si>
  <si>
    <t>Which applicants are entitled to state-funded courses in order to pass the requirement?</t>
  </si>
  <si>
    <t>e. Naturalisation integration courses</t>
  </si>
  <si>
    <t>105e</t>
  </si>
  <si>
    <t>The support differs from province to province. A new federal study guide, an 86-page booklet in German, is available online and can be found on a new homepage run by the Ministry providing also detailed information on the conditions for applying for Austrian citizenship and on the naturalisation procedure (in German only) as well as sample questions of 2 of the 3 parts of the naturalisation test.  The provincial study guides of some though not of all of the nine provinces are currently available online, all of these provincial study guides include sample questions.</t>
  </si>
  <si>
    <t>Neither a or b</t>
  </si>
  <si>
    <r>
      <t>Support to pass citizenship/integration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</si>
  <si>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d. Naturalisation integration support</t>
  </si>
  <si>
    <t>105d</t>
  </si>
  <si>
    <t>In most provinces the test itself is free of cost; only 3 out of 9 provinces collect fees: EUR 40 in Tyrol and EUR 52 in Upper Austria for issuing the test certificate; in Salzburg EUR 138 per trial.</t>
  </si>
  <si>
    <t>Cost-covering or market costs
(please specify amount)</t>
  </si>
  <si>
    <t>Reduced costs e.g. state intervenes to lower price for applicants (please specify amount)</t>
  </si>
  <si>
    <t>No costs</t>
  </si>
  <si>
    <t xml:space="preserve">Cost of language/integration requirement </t>
  </si>
  <si>
    <t>c. Naturalisation integration cost</t>
  </si>
  <si>
    <t>105c</t>
  </si>
  <si>
    <t>Exempted from the integration agreement are children up to 9 years, and persons of old age and bad health who cannot be expected to fulfill the integration agreement (certificate of an official doctor is required as evidence in the latter case). 
The integration agreement is also fulfilled: 
- by proving a sufficient knowledge of German
- by attending a public school in Austria for at least 5 years, including a positive
completion of the subject “German language”
- by passing the final apprenticeship examination in accordance with the law on
vocational education
 - with the positive completion of the subject “German language” at a school abroad (level: 9th grade)
 - by being a “key person” or a special executive in the meaning of section 2, subsection 5a (law on the employment of foreigners), as well as their dependants (is done automatically by granting a residence permit)</t>
  </si>
  <si>
    <t xml:space="preserve">2011 provision provides explicitly exemption for “persons of physical and psychological bad health” and with speech or hearing disabilities. </t>
  </si>
  <si>
    <t>One of these please specify</t>
  </si>
  <si>
    <t>Both of these (please specify)</t>
  </si>
  <si>
    <t>Citizenship/integration requirement exemptions (if no requirement, skip to question 106)
a. Takes into account individual abilities e.g. educational qualifications
b. Exemptions for vulnerable groups e.g. age, illiteracy, mental/physical disability</t>
  </si>
  <si>
    <t>b. Naturalisation integration exemption</t>
  </si>
  <si>
    <t>105b</t>
  </si>
  <si>
    <t>According to the SRA (art. 14) the written test questions contain also areas of knowledge with social aspects.</t>
  </si>
  <si>
    <t xml:space="preserve">Decree on the Citizenship Test: 
Date of adoption &amp; date of entry into force: 05. September 2013 / 1. November 2013: Revision of Austria’s naturalisation test  and the official preparation material. The preparation material now can be found on a new homepage run by the Ministry (http://www.staatsbuergerschaft.gv.at/) providing detailed information on the conditions for applying for Austrian citizenship and on the naturalisation procedure (in German only) as well as sample questions of the naturalisation test.
</t>
  </si>
  <si>
    <t>Requirement to pass an integration test/assessment</t>
  </si>
  <si>
    <t>Requirement to complete a course</t>
  </si>
  <si>
    <t>No Requirement OR Voluntary provision of information (please specify which)</t>
  </si>
  <si>
    <t>Citizenship/integration requirement 
Note: Can be test, interview, or other for country of assessments.</t>
  </si>
  <si>
    <t>a. Naturalisation integration form</t>
  </si>
  <si>
    <t>105a</t>
  </si>
  <si>
    <t>Citizenship/integration requirement (average)</t>
  </si>
  <si>
    <t>Naturalisation integration requirement (average)</t>
  </si>
  <si>
    <t xml:space="preserve">There is limited funding for language courses for people who are obliged to pass the so called “integration agreement” (Integrationsvereinbarung). </t>
  </si>
  <si>
    <t>e. Naturalisation language courses</t>
  </si>
  <si>
    <t>104e</t>
  </si>
  <si>
    <t>B: Government website and study guides.</t>
  </si>
  <si>
    <t>Support to pass language requirement                            a. Assessment based on publicly available list of questions                                                                      b. Assessment based on free/low-cost study guide</t>
  </si>
  <si>
    <t>d. Naturalisation language support</t>
  </si>
  <si>
    <t>104d</t>
  </si>
  <si>
    <t>some states minimal fee, e.g. Carinthia €20</t>
  </si>
  <si>
    <t>Minimal fees for test. Possibility of refund of half of course costs if successful.</t>
  </si>
  <si>
    <t>c. Naturalisation language cost</t>
  </si>
  <si>
    <t>104c</t>
  </si>
  <si>
    <t>2011 provision provides explicitly exemption for “persons of physical and psychological bad health” and with speech or hearing disabilities.</t>
  </si>
  <si>
    <t>Language requirement exemptions (if no requirement, then skip to question 105)
a. Takes into account individual abilities e.g. educational qualifications
b. Exemptions for vulnerable groups e.g. age, illiteracy, mental/physical disability</t>
  </si>
  <si>
    <t>b. Naturalisation language exemption</t>
  </si>
  <si>
    <t>104b</t>
  </si>
  <si>
    <t xml:space="preserve">According to the European Framework of Reference for Languages there are fixed standards for testing A2-knowledge of a language. </t>
  </si>
  <si>
    <t xml:space="preserve">Federal Law on the Amendment of Migration Laws 2011 
Date of adoption &amp; date of entry into force: 23 May 2011 / 01 July 2011: Major amendments of migration laws including amendments to the Nationality Act: the knowledge of German required for naturalisation is raised to B1 CEFR; 
</t>
  </si>
  <si>
    <t>B1 or higher set as standard. OR no standards, based on administrative discretion.(please specify which)</t>
  </si>
  <si>
    <t>A2 set as standard</t>
  </si>
  <si>
    <t>No Assessment OR A1 or less set as standard (please specify which)</t>
  </si>
  <si>
    <t>Language requirement 
Note: Can be test, interview, completion of course, or other for country of assessments.</t>
  </si>
  <si>
    <t>a. Naturalisation language level</t>
  </si>
  <si>
    <t>104a</t>
  </si>
  <si>
    <t>Language requirement (average)</t>
  </si>
  <si>
    <t>Naturalisation language requirement (average)</t>
  </si>
  <si>
    <t>Are applicants encouraged to succeed through basic conditions for naturalisation?</t>
  </si>
  <si>
    <t xml:space="preserve">CONDITIONS FOR ACQUISITION
</t>
  </si>
  <si>
    <t>Naturalisation procedure (facilitated or not)</t>
  </si>
  <si>
    <t xml:space="preserve">Upon simple application or declaration after birth </t>
  </si>
  <si>
    <t>Automatically at birth (may be conditional upon parents' status)</t>
  </si>
  <si>
    <t>Third generation
Note: Third generation are born in the country to non-national parents, at least one of whom was born in the country.</t>
  </si>
  <si>
    <t>Birth-right citizenship for third generation</t>
  </si>
  <si>
    <t>facilitated naturalisation: 4 minor or 6 adult years</t>
  </si>
  <si>
    <t>Second generation 
Note: Second generation are born in the country to non-national parents</t>
  </si>
  <si>
    <t>Birth-right citizenship for second generation</t>
  </si>
  <si>
    <t>"No right for partners in AT law"</t>
  </si>
  <si>
    <t>Same as for ordinary TCNs</t>
  </si>
  <si>
    <t>Longer than for spouses, but shorter than for ordinary TCNs</t>
  </si>
  <si>
    <t>Same as for spouses of nationals</t>
  </si>
  <si>
    <t>Residence requirement for partners/co-habitees of nationals</t>
  </si>
  <si>
    <t>b. Partners of nationals</t>
  </si>
  <si>
    <t>101b</t>
  </si>
  <si>
    <t>A: spouse of a citizen for 5 years, with common household, and resident in Austria for 6 years, with a permanent residence permit at the time of the application.</t>
  </si>
  <si>
    <t xml:space="preserve">Only a (please specify) </t>
  </si>
  <si>
    <t xml:space="preserve">A and b (please specify) </t>
  </si>
  <si>
    <t>Spouses of nationals                                                                         a) Fewer years of residence and/ or marriage required than the residence period required for ordinary applicants                                                                                                                         b) Fewer requirements than the residence period required for ordinary applicants
Note: "Residence" is defined as the whole period of lawful and habitual stay since entry. If there is a required period of marriage that is less than the residence/waiting period, please answer according to the most favourable option. For instance, if spouses may apply after 3 years of marriage OR 4 years of residence, please select Option 3.</t>
  </si>
  <si>
    <t>a. Spouses of nationals</t>
  </si>
  <si>
    <t>101a</t>
  </si>
  <si>
    <t>Requirements for spouses and partners (average)</t>
  </si>
  <si>
    <t>In total, up to 20% of the minimum residence period required may be spent abroad (i.e. 2 years in the ase of the standard waiting period of 10 years)</t>
  </si>
  <si>
    <t>Shorter periods (includes uninterrupted residence or where absence not regulated to law and left to administrative discretion)</t>
  </si>
  <si>
    <t>Up to 10 non-consecutive months and/or 6 consecutive months (please specify)</t>
  </si>
  <si>
    <t xml:space="preserve">Longer periods (please specify) </t>
  </si>
  <si>
    <t>Periods of absence allowed previous to acquisition of nationality</t>
  </si>
  <si>
    <t>Periods of prior-absence allowed</t>
  </si>
  <si>
    <t>10 years, of which 5 years with a permanent resident permit immediately before the application.</t>
  </si>
  <si>
    <t>Several years of permanent residence required (please specify)</t>
  </si>
  <si>
    <t>Required in year of application</t>
  </si>
  <si>
    <t>Not required</t>
  </si>
  <si>
    <t>Is possession of a permanent or long-term residence permit required?</t>
  </si>
  <si>
    <t>Permits considered</t>
  </si>
  <si>
    <t>10 years</t>
  </si>
  <si>
    <t>After ≥ 10 years of total residence (please specify)</t>
  </si>
  <si>
    <t>After &gt; 5 &lt; 10 years of total residence (please specify)</t>
  </si>
  <si>
    <t>After ≤ 5 years of total residence(please specify)</t>
  </si>
  <si>
    <t>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t>
  </si>
  <si>
    <t>Residence period</t>
  </si>
  <si>
    <t>How long must migrants wait to naturalise? Are their children and grandchildren born in the country entitled to become citizens?</t>
  </si>
  <si>
    <t xml:space="preserve">ELIGIBILITY </t>
  </si>
  <si>
    <t>Are legal immigrants encouraged to naturalise and are their children born in the country entitled to become full citizens?</t>
  </si>
  <si>
    <t xml:space="preserve">ACCESS TO NATIONALITY </t>
  </si>
  <si>
    <t>Other limiting   conditions apply</t>
  </si>
  <si>
    <t xml:space="preserve">Priority to nationals </t>
  </si>
  <si>
    <t>Equal access with nationals</t>
  </si>
  <si>
    <t>Access to housing (rent control, public/social housing, participation in housing financing schemes)</t>
  </si>
  <si>
    <t>Access to housing</t>
  </si>
  <si>
    <t>Access to social security (unemployment benefits, old age pension, invalidity benefits, maternity leave, family benefits, social assistance)</t>
  </si>
  <si>
    <t xml:space="preserve">Access to social security and assistance </t>
  </si>
  <si>
    <t>Priority to nationals</t>
  </si>
  <si>
    <t>Equal access with nationals and equal working conditions</t>
  </si>
  <si>
    <t>Access to employment (with the only exception of activities involving the exercise of public authority), self-employment and other economic activities, and working conditions</t>
  </si>
  <si>
    <t xml:space="preserve">Access to employment </t>
  </si>
  <si>
    <t>Do long-term residents have the same residence and socio-economic rights (e.g. like EU nationals)?</t>
  </si>
  <si>
    <t xml:space="preserve">RIGHTS ASSOCIATED WITH STATUS </t>
  </si>
  <si>
    <t>No guarantee of a formal reasoned decision and as a result no guarantee of appeal</t>
  </si>
  <si>
    <t>All rights</t>
  </si>
  <si>
    <t>Legal guarantees and redress in case of refusal, non-renewal, or withdrawal:
a. reasoned decision
b. right to appeal
c. representation before an independent administrative authority and/or a court</t>
  </si>
  <si>
    <t xml:space="preserve">The APA (art. 61) provides for a special protection clause in cases of persons who have - from a very young age on (around the age of three) - grown up and lived long years legally in Austria which means more than half of their life time and the past three years previous to the incident that has occured and my lead to the residence ban. There is no absolute protection even for these persons in cases where the person was sentenced to imprisonment of more than 2 years or is under suspicion according to some vaguely formulated clauses in the context of organized crime and terrorist organisation (art. 60 par. 2 section 12 to 14 APA). </t>
  </si>
  <si>
    <t>At least one case</t>
  </si>
  <si>
    <t>In all three cases</t>
  </si>
  <si>
    <t>Expulsion precluded: 
a. after 20 years of residence as a long-term residence permit holder, 
b. in case of minors, and
c. residents born in the State concerned or admitted before they were 10 once they have reached the age of 18</t>
  </si>
  <si>
    <t xml:space="preserve">Expulsion precluded </t>
  </si>
  <si>
    <t>One or more of  b, c, d or e are not taken into account</t>
  </si>
  <si>
    <t xml:space="preserve">At least b, c, d and e </t>
  </si>
  <si>
    <t>More elements than b,c,d and e</t>
  </si>
  <si>
    <t>Protection against expulsion. Due account taken of:
a. personal behaviour 
b. age of resident, 
c. duration of residence, 
d. consequences for both the resident and his or her family, 
e. existing links to the State concerned 
f. (non-)existing links to the resident’s country of origin (including problems with  re-entry for political or citizenship reasons)</t>
  </si>
  <si>
    <t xml:space="preserve">Personal circumstances considered before expulsion </t>
  </si>
  <si>
    <t xml:space="preserve">In the Austrian Aliens Police Act (APA, art. 56) there is a special provision for the security of residence for persons with permanent residence status EC. Such persons may only be expelled if their further stay may pose a serious threat to public order or security. The APA gives a non exhaustive list of cases where this is particularly the case (f.ex. a sentence because of smuggling in persons, the organising of fraudulous marriages). A residence ban may in certain cases still be imposed.   </t>
  </si>
  <si>
    <t xml:space="preserve">Includes all listed grounds (a-d) and/or additional grounds (please specify) </t>
  </si>
  <si>
    <t xml:space="preserve">Includes three of the listed grounds </t>
  </si>
  <si>
    <t>No other than a and/or c</t>
  </si>
  <si>
    <t xml:space="preserve">Grounds for rejecting, withdrawing, or refusing to renew status: 
a. proven fraud in the acquisition of permit 
b. sentence for serious crimes, 
c. actual and serious threat to public policy or national security, 
d. original conditions are no longer satisfied (e.g. unemployment or economic resources)                              e. additional grounds (please specify) </t>
  </si>
  <si>
    <t>Grounds for rejection, withdrawal, refusal</t>
  </si>
  <si>
    <t>The provision of art. 20 par. 4 SRA corresponds to art. 45 (see under 5).</t>
  </si>
  <si>
    <t>≤ 1  year</t>
  </si>
  <si>
    <t>1 year&lt; , &lt; 3 years</t>
  </si>
  <si>
    <t>≥ 3 years</t>
  </si>
  <si>
    <r>
      <t xml:space="preserve">Periods of absence allowed for renewal, after granting of status (continuous or cumulative)
</t>
    </r>
    <r>
      <rPr>
        <sz val="11"/>
        <rFont val="Calibri"/>
        <family val="2"/>
      </rPr>
      <t>Note: for EU countries, this refers to time outside the EU.</t>
    </r>
  </si>
  <si>
    <t>Periods of absence allowed</t>
  </si>
  <si>
    <t>Provided original requirements are still met</t>
  </si>
  <si>
    <t xml:space="preserve">Upon application </t>
  </si>
  <si>
    <t>Automatically</t>
  </si>
  <si>
    <t>Renewable permit</t>
  </si>
  <si>
    <t>The right as such is not limited, the card has to be renewed every five years.</t>
  </si>
  <si>
    <t>&lt; 5 years</t>
  </si>
  <si>
    <t>5 years</t>
  </si>
  <si>
    <t>&gt; 5 years</t>
  </si>
  <si>
    <t>Duration of validity of permit</t>
  </si>
  <si>
    <t xml:space="preserve">Duration of validity of permit </t>
  </si>
  <si>
    <t>6 months</t>
  </si>
  <si>
    <t>≤ 6 months defined by law (please specify)</t>
  </si>
  <si>
    <t xml:space="preserve">Maximum duration of procedure </t>
  </si>
  <si>
    <t>Does the state protect applicants from discretionary procedures (e.g. like EU nationals)?</t>
  </si>
  <si>
    <t>SECURITY OF STATUS</t>
  </si>
  <si>
    <t>150 euros</t>
  </si>
  <si>
    <t>Higher costs
(please specify amounts for each)</t>
  </si>
  <si>
    <t>Normal costs (please specify amount) e.g. same as regular administrative fees in the country</t>
  </si>
  <si>
    <t>Costs of application and/or issue of status</t>
  </si>
  <si>
    <t xml:space="preserve">Art. 11 (5) SRA: The residence of an alien shall not lead to a financial burden on a territorial entity (paragraph 2 Z 4), if he has stable and regular resources which are sufficient to maintain himself, without recourse to the social assistance system of the respective territorial entity and which corresponds to the amount set out by the standard rates of the General Social Security Law, Art. 293, FLG No. 189/1955. </t>
  </si>
  <si>
    <t>Income source linked to employment or no use of social assistance</t>
  </si>
  <si>
    <t>Higher than social assistance and no income source is excluded</t>
  </si>
  <si>
    <t>None or at/below level of social assistance and no income source is excluded (please specify)</t>
  </si>
  <si>
    <t>Economic resources requirement</t>
  </si>
  <si>
    <t>Economic resources</t>
  </si>
  <si>
    <t xml:space="preserve">If Module 1 (literacy course) is successfully completet within 12 months, the state covers the cost of the course up to a maximum of EUR 375,- (cf Art 15 NAG (1) (BGBl. I Nr. 100/2005) iVm Art 10 (1)  IV-V (BGBl. II Nr. 449/2005))
For family members who successfully complete Module 2 (A2) within 24 months, the state covers 50% of the course costs up to a maximum of EUR 750,- (cf Art 15 NAG (2) (BGBl. I Nr. 100/2005) iVm Art 10 (2)  IV-V (BGBl. II Nr. 449/2005)). Provinces may offer additional course subsidies.
</t>
  </si>
  <si>
    <t>No reimbursement. Provinces may offer course subsidies.</t>
  </si>
  <si>
    <t>g. LTR language courses</t>
  </si>
  <si>
    <t>84g</t>
  </si>
  <si>
    <t>B: Government websites and study guides</t>
  </si>
  <si>
    <t>Support to pass language/integration requirement                                                                   a. Assessment based on publicly available list of questions
b. Assessment based on free/low-cost study guide</t>
  </si>
  <si>
    <t>f. LTR language support</t>
  </si>
  <si>
    <t>84f</t>
  </si>
  <si>
    <t>The costs of the courses are being determined by the language institutes themselves. If the literacy course is being completed within 12 months, the state covers up to a maximum amount of € 350. If the German-Integration course is being completed within 24 months, the state reimburses 50 % of the costs up to a maximum amount of € 750. Extra support available in Vienna.</t>
  </si>
  <si>
    <t>e. LTR language cost</t>
  </si>
  <si>
    <t>84e</t>
  </si>
  <si>
    <t>Exempted from the integration agreement are children up to 9 years, and persons of old age and bad health who cannot be expected to fulfill the integration agreement (certificate of an official doctor is required as evidence in the latter case).</t>
  </si>
  <si>
    <t>Exemptions exist for children under the age of 6 and due to the applicant’s health condition (persons of physical and psychological bad health, certificate of an official doctor is required).</t>
  </si>
  <si>
    <t>Language/integration requirement exemptions 
a. Takes into account individual abilities e.g. educational qualifications
b. Exemptions for vulnerable groups e.g. age, illiteracy, mental/physical disability</t>
  </si>
  <si>
    <t>d. LTR language exemption</t>
  </si>
  <si>
    <t>84d</t>
  </si>
  <si>
    <t xml:space="preserve">Although the law demands the successful completion of a German and integration course, the exam de facto is a pure language exam. </t>
  </si>
  <si>
    <t>Requirement includes integration test/assessment</t>
  </si>
  <si>
    <t>Requirement to take an integration course</t>
  </si>
  <si>
    <t>No Requirement OR Voluntary course/information (please specify which)</t>
  </si>
  <si>
    <t>Form of integration requirement e.g. not language but social/cultural (if no requirement, skip to question 85)</t>
  </si>
  <si>
    <t>c. LTR  integration form</t>
  </si>
  <si>
    <t>84c</t>
  </si>
  <si>
    <t>According to the SRA (art. 14) A2-level knowledge of German is required. This has to be documented by passing the corresponding written test. The test questions contain also areas of knowledge with social aspects. The test contains written and oral questions, partly multiple choice not open ended, partly open ended.</t>
  </si>
  <si>
    <t>Level B1 is required for permanent residence.                                                                                                                                                                                                                      Name of new law/policy: Federal Law on the Amendment on Migration Laws 2011 (Bundesgesetz, mit dem das Niederlassungs- und Aufenthaltsgesetz, das Fremdenpolizeigesetz 2005, das Asylgesetz 2005, das Grundversorgungsgesetz - Bund 2005 und das Staatsbürgerschaftsgesetz 1985 geändert werden (Fremdenrechtsänderungsgesetz 2011 - FrÄG 2011), BGBl. I Nr. 38/2011)
Date of adoption &amp; date of entry into force: 23 May 2011 / 1 July 2011
Name of new law/policy: Federal Law amending the Law on the Employment of Foreigners and the Law on Unemployment Insurance (Bundesgesetz, mit dem das Ausländerbeschäftigungsgesetz und das Arbeitslosenversicherungsgesetz 1977 geändert warden, BGBl. I Nr. 25/2011)
Date of adoption &amp; date of entry into force: 28 April 2011 / 1 May resp. 1 July 2011</t>
  </si>
  <si>
    <t>Level B1 is required for permanent residence. Name of new law/policy: Federal Law on the Amendment on Migration Laws 2011. Date of adoption &amp; date of entry into force: 23 May 2011 / 1 July 2011, Federal Law amending the Law on the Employment of Foreigners and the Law on Unemployment Insurance; Date of adoption &amp; date of entry into force: 28 April 2011 / 1 May resp. 1 July 2011</t>
  </si>
  <si>
    <t>B1 or higher set as standard. OR no standards, based on administrative discretion. (please specify which)</t>
  </si>
  <si>
    <t>A1 or less set as standard</t>
  </si>
  <si>
    <t>Level of language requirement 
Note: Can be test, interview, completion of course, or other for country of assessments.</t>
  </si>
  <si>
    <t>b. LTR language level</t>
  </si>
  <si>
    <t>84b</t>
  </si>
  <si>
    <t>Requirement includes language test/assessment</t>
  </si>
  <si>
    <t>Requirement to take a language course</t>
  </si>
  <si>
    <t>Form of language requirement  (if no requirement, skip to question 84c
Note: Can be test, interview, completion of course, or other for country of assessments.</t>
  </si>
  <si>
    <t>a. LTR language form</t>
  </si>
  <si>
    <t>84a</t>
  </si>
  <si>
    <t>LTR Language requirement (average)</t>
  </si>
  <si>
    <t>Do applicants for long-term residence have to fulfil the same basic conditions in society (e.g. like EU nationals)?</t>
  </si>
  <si>
    <t xml:space="preserve">CONDITIONS FOR ACQUISITION OF STATUS </t>
  </si>
  <si>
    <t>According to Austrian residence law (art. 45 par. 3 settlement and residence act, SRA) the applicant may have been absent for up to 24 months within the 5-year residence period in special cases so if s/he was seriously ill, had to fufill certain social obligations or had to pass military service this upon condition that s/he has informed the authorities thereof and there is evidence.</t>
  </si>
  <si>
    <t>Shorter periods</t>
  </si>
  <si>
    <t>Up to 10 non-consecutive months and/or 6 consecutive months</t>
  </si>
  <si>
    <t>Periods of absence allowed previous to granting of status</t>
  </si>
  <si>
    <t xml:space="preserve">reform of 2009 of the SRA, art. 45 para. 1a </t>
  </si>
  <si>
    <t>Yes, with some conditions (limited number of years or type of study)</t>
  </si>
  <si>
    <t>Yes, all</t>
  </si>
  <si>
    <t>Is time of residence as a pupil/student counted?</t>
  </si>
  <si>
    <t>Time counted as pupil/student</t>
  </si>
  <si>
    <t>Temporary workers not admitted / qualified form of residence 'settlement' only</t>
  </si>
  <si>
    <t>Additional temporary 
residence permits 
excluded</t>
  </si>
  <si>
    <t>Seasonal workers, au pairs 
and posted workers excluded</t>
  </si>
  <si>
    <t xml:space="preserve">Any residence permit </t>
  </si>
  <si>
    <t>Documents taken into account to be eligible for permanent residence</t>
  </si>
  <si>
    <t xml:space="preserve">Permits considered </t>
  </si>
  <si>
    <t>Required time of habitual residence</t>
  </si>
  <si>
    <t xml:space="preserve">Residence period </t>
  </si>
  <si>
    <t>Can all temporary legal residents apply for a long-term residence permit (e.g. EU nationals?</t>
  </si>
  <si>
    <t xml:space="preserve"> ELIGIBILITY</t>
  </si>
  <si>
    <t>Do temporary legal residents have facilitated access to a long-term residence permit (e.g. like EU nationals)?</t>
  </si>
  <si>
    <t>PERMANENT RESIDENCE</t>
  </si>
  <si>
    <t>No regular funding, project funding available</t>
  </si>
  <si>
    <t>no support or funding</t>
  </si>
  <si>
    <t>funding or support (in kind) dependent on criteria set by the state (beyond being a partner in consultation and different than for non-immigrant groups)</t>
  </si>
  <si>
    <t>funding or support (in kind) for immigrant organisations involved in consultation and advice at local level without further conditions than being a partner in talks (or similar conditions as for non-immigrant organisations)</t>
  </si>
  <si>
    <t>Public funding or support of immigrant organisations on national level in city (other than capital) with largest proportion of foreign residents</t>
  </si>
  <si>
    <t>Public funding/support for immigrant bodies in other city with largest migrant population</t>
  </si>
  <si>
    <t>Most funding is project funding - there is no basic and unconditional funding.</t>
  </si>
  <si>
    <t>Public funding or support of immigrant organisations on local level in capital city</t>
  </si>
  <si>
    <t>Public funding/support for immigrant bodies at local level in capital city</t>
  </si>
  <si>
    <t xml:space="preserve"> consultation at ad-hoc basis with immmigrant organisations in many cities and provinces. In some provinces (Tyrol, Upper Austria, Vorarlberg) an "integration mission statement" has been developed with inclusion of NGOs and also - to different degrees - immigrant organisations; in other provinces (Lower Austria, Tyria), these mission statements are in the making. Immigrant organisations may get funding, but mainly for projects, no basic funding.</t>
  </si>
  <si>
    <t>funding or support (in kind) dependent on criteria set by the state (beyond being a partner in consultation and different than for non-immigrant groups) or not in all regions</t>
  </si>
  <si>
    <t>funding or support (in kind) for immigrant organisations involved in consultation and advice at regional level without further conditions than being a partner in talks (or similar conditions as for non-immigrant organisations)</t>
  </si>
  <si>
    <t>Public funding or support of immigrant organisations on regional level</t>
  </si>
  <si>
    <t xml:space="preserve">Public funding/support for regional immigrant bodies </t>
  </si>
  <si>
    <t xml:space="preserve">funding or support (in kind) dependent on criteria set by the state (beyond being a partner in consultation and different than for non-immigrant groups) </t>
  </si>
  <si>
    <t>funding or support (in kind) for immigrant organisations involved in consultation and advice at national level without further conditions than being a partner in talks (or similar conditions as for non-immigrant organisations)</t>
  </si>
  <si>
    <t>Public funding or support of immigrant organisations on national level</t>
  </si>
  <si>
    <t xml:space="preserve">Public funding/support for national immigrant bodies </t>
  </si>
  <si>
    <t>Athough there are no political rights at any level (except for the elected immigrant councils in Graz and Linz), regional governments informally consult with immigrant organisations. In Upper Austria, Tyrol and Vorarlberg the government has consulted with NGOs, i.a. also immigrant NGOs, in the preparation of the "integration mission statements" and continues to consult in the implementation phase. The focus of consultation lies with NGOs active in the field of migration and integration, which are not necessarily immigrant organisations.</t>
  </si>
  <si>
    <t>No active policy of information in the last year</t>
  </si>
  <si>
    <t>Policy of information on general basis  (through individual campaigns in certain regions, brochures, websites updated on a regular basis)</t>
  </si>
  <si>
    <t>Policy of information  by state targeted at migrant workers and/or employers on individual basis (through individualised meeting or one-stop-shop)</t>
  </si>
  <si>
    <t>Active policy of information by national level (or regional in federal states)</t>
  </si>
  <si>
    <t xml:space="preserve">Active information policy </t>
  </si>
  <si>
    <t>Do campaigns and funds encourage immigrants and their associations to participate in political life?</t>
  </si>
  <si>
    <t>IMPLEMENTATION POLICIES</t>
  </si>
  <si>
    <t>Women's immigrant councils are part of the work of the immigrant council in Graz. http://www.graz.at/cms/dokumente/10023927_414913/4eb477e0/Landesgesetz%201999_Einrichtung_.pdf</t>
  </si>
  <si>
    <t>No criteria in law/statutes</t>
  </si>
  <si>
    <t>One required in law/statutes (please specify)</t>
  </si>
  <si>
    <t>Both required in law/statutes (please specify, also for any additional criteria)</t>
  </si>
  <si>
    <t>Representativeness
Existence of selection criteria to ensure representativeness. Participants or organisations must include: 
a. Both genders
b. Diversity of nationalities/ethnic groups</t>
  </si>
  <si>
    <t>e. Consultation representativeness</t>
  </si>
  <si>
    <t>74e</t>
  </si>
  <si>
    <t>One of the main tasks of the Advisory Board is to advise the government and policy makers at the local level. The Advisory Board is to advise the institutions of the city of Graz with suggestions, recommendations and opinions within this statutory powers. In addition, the migrants in Graz are central to the work of the Advisory Board of migrants, which is why we see the close cooperation with and reaching out to the clubs and facilities as an important task. http://www.graz.at/cms/dokumente/10023927_414913/585a01e5/GO%20MigrantInnenbeirat.pdf</t>
  </si>
  <si>
    <t>None guaranteed in law/statutes</t>
  </si>
  <si>
    <t>One guaranteed in law/statutes (please specify)</t>
  </si>
  <si>
    <t>Both guaranteed in law/statutes</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</si>
  <si>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the its advice or recommendations.  
</t>
  </si>
  <si>
    <t>d. Consultation powers</t>
  </si>
  <si>
    <t>74d</t>
  </si>
  <si>
    <t>Chaired by national authority</t>
  </si>
  <si>
    <t>Co-chaired by participant and national authority</t>
  </si>
  <si>
    <t>Chaired by participant (foreign resident or association)</t>
  </si>
  <si>
    <t xml:space="preserve">Leadership of consultative body </t>
  </si>
  <si>
    <t>c. Consultation leadership</t>
  </si>
  <si>
    <t>74c</t>
  </si>
  <si>
    <t>In Graz, Composed of nine members (non-EU citizens) who are elected by direct secret ballot by the migrants in Graz simultaneously with the council and for the same term. In Linz,  representatives are no longer directly elected by immigrants, but appointed by the mayor based on proposals from the individual migrant associations.</t>
  </si>
  <si>
    <t>Members of consultation body are selected and appointed by the state only</t>
  </si>
  <si>
    <t>Members elected by foreign residents or members appointed by associations of foreign residents but with special state intervention</t>
  </si>
  <si>
    <t>Members elected by foreign residents or members appointed by associations of foreign residents without special state intervention</t>
  </si>
  <si>
    <t>Composition of consultative body of foreign residents on local level in city (other than capital) with  largest  proportion of foreign residents</t>
  </si>
  <si>
    <t>b. Consultation composition</t>
  </si>
  <si>
    <t>74b</t>
  </si>
  <si>
    <t>Ausländerbeirat in Linz (since 1996) and Graz (since 1995) but not in Salzburg.  Graz: http://www.graz.at/cms/beitrag/10023588/411382
Linz: http://www.linz.at/soziales/5207.asp</t>
  </si>
  <si>
    <t>No consultation (go to 75)</t>
  </si>
  <si>
    <t>Ad hoc consultation  (go to question 74b)</t>
  </si>
  <si>
    <t>Structural consultation (go to question 74b)</t>
  </si>
  <si>
    <t>Consultation of foreign residents on local level in city (other than capital) with largest proportion of foreign residents</t>
  </si>
  <si>
    <t>a. Regular consultation</t>
  </si>
  <si>
    <t>74a</t>
  </si>
  <si>
    <t>Strength of major cities' consultative bodies (average)</t>
  </si>
  <si>
    <t>Strength of other local consultative body (average)</t>
  </si>
  <si>
    <t>73e</t>
  </si>
  <si>
    <t xml:space="preserve">Institutionalisation (as either right or duty of body in law or statute)
Beyond consultation on policies affecting foreign residents, the Body has: 
a. Right of initiative to make its own reports or recommendations, even when not consulted.
b. Right to a response by the national authority to its advice or recommendations.  
</t>
  </si>
  <si>
    <t>73d</t>
  </si>
  <si>
    <t>73c</t>
  </si>
  <si>
    <t>Members of consultation body must be directly selected/appointed/or approved by the state</t>
  </si>
  <si>
    <t xml:space="preserve">Members elected by foreign residents or members appointed by associations of foreign residents but with special state intervention </t>
  </si>
  <si>
    <t>Composition of consultative body of foreign residents on local level in capital city</t>
  </si>
  <si>
    <t>73b</t>
  </si>
  <si>
    <t>The "Viennese Integration Conference", the consultative body funded by the City of Vienna, was dismantled in 2008 due to internal conflicts and mismanagement. Currently there exists no consultative body in Vienna. The city intgends to develop a new consultative structure in 2011, but there is no information on its design or function available yet.</t>
  </si>
  <si>
    <t>The "Viennese Integration Conference", the consultative body funded by the City of Vienna, was dismantled in 2008 due to internal conflicts and mismanagement. Currently there exists no consultative body in Vienna.</t>
  </si>
  <si>
    <t>No consultation (skip to question 74a )</t>
  </si>
  <si>
    <t>Ad hoc consultation  (go to question 73b)</t>
  </si>
  <si>
    <t>Structural consultation (go to question 73b)</t>
  </si>
  <si>
    <t xml:space="preserve">Consultation of foreign residents on local level in capital city </t>
  </si>
  <si>
    <t>73a</t>
  </si>
  <si>
    <t>Strength of capital city consultative body (average)</t>
  </si>
  <si>
    <t>Strength of capital consultative body (average)</t>
  </si>
  <si>
    <t>72e</t>
  </si>
  <si>
    <t>72d</t>
  </si>
  <si>
    <t>Leadership of consultative body</t>
  </si>
  <si>
    <t>72c</t>
  </si>
  <si>
    <t xml:space="preserve">Structural consultation </t>
  </si>
  <si>
    <t xml:space="preserve">Composition of consultative body of foreign residents on regional level </t>
  </si>
  <si>
    <t>72b</t>
  </si>
  <si>
    <t>no consultation (skip to question 73a )</t>
  </si>
  <si>
    <t>ad hoc consultation or structural consultation only present in some regional entities (go to 72b)</t>
  </si>
  <si>
    <t xml:space="preserve">structural consultation (go to 72b) </t>
  </si>
  <si>
    <t>Consultation of foreign residents on regional level (if no regional level exists in the country, skip to question 74a )</t>
  </si>
  <si>
    <t>72a</t>
  </si>
  <si>
    <t>Strength of Regional Consultative Bodies (average)</t>
  </si>
  <si>
    <t>Strength of regional consultative body (average)</t>
  </si>
  <si>
    <t>71e</t>
  </si>
  <si>
    <t>71d</t>
  </si>
  <si>
    <t>71c</t>
  </si>
  <si>
    <t>Members elected by foreign residents or members appointed by associations of foreign residents but with special state intervention, e.g. endorsement of candidates needed by the state or some members are directly selected and appointed by the state</t>
  </si>
  <si>
    <t>Composition of consultative body of foreign residents on national level</t>
  </si>
  <si>
    <t>71b</t>
  </si>
  <si>
    <t>No consultation on national level (skip to question 72a)</t>
  </si>
  <si>
    <t>Ad hoc consultation  (go to question 71b)                               Note: Consultation of immigrant population or immigrant associations exists but is not structurally organised</t>
  </si>
  <si>
    <t>Structural consultation (go to question 71b)                          Note: Consultation of immigrant population or of immigrant associations is structurally organised for policies which are relevant for foreign residents</t>
  </si>
  <si>
    <t xml:space="preserve">Consultation of foreign residents on national level                                                                                                  </t>
  </si>
  <si>
    <t>71a</t>
  </si>
  <si>
    <t>Strength of national consultative body (average)</t>
  </si>
  <si>
    <t>Are there strong and independent advisory bodies composed of migrant representatives or associations?</t>
  </si>
  <si>
    <t>CONSULTATIVE BODIES</t>
  </si>
  <si>
    <t xml:space="preserve">Other official/legal restrictions apply </t>
  </si>
  <si>
    <t>Restricted access to internal elected positions</t>
  </si>
  <si>
    <t>Equal access with nationals (no restrictions imposed by government)</t>
  </si>
  <si>
    <t>Membership of and participation to political parties</t>
  </si>
  <si>
    <t>Membership in political parties</t>
  </si>
  <si>
    <t>No right</t>
  </si>
  <si>
    <t>A minimal number of national citizens should be on board, other restrictions apply (i.e. with regard to creation of political organisations or parties)</t>
  </si>
  <si>
    <t>No restrictions on creation of associations by foreigners, no restrictions regarding the composition of the board of such associations</t>
  </si>
  <si>
    <t>Right to association                                                                                                                        Note: Any kind of association, including political and civic associations.</t>
  </si>
  <si>
    <t>Right to association</t>
  </si>
  <si>
    <t>Do foreign citizens have the same rights as nationals to join and form political parties and associations?</t>
  </si>
  <si>
    <t>POLITICAL LIBERTIES</t>
  </si>
  <si>
    <t>No right / other restrictions apply</t>
  </si>
  <si>
    <t>Restricted to certain posts, reciprocity or special requirements</t>
  </si>
  <si>
    <t xml:space="preserve">Unrestricted </t>
  </si>
  <si>
    <t>Right to stand for elections at local level</t>
  </si>
  <si>
    <t>Right to stand in local elections</t>
  </si>
  <si>
    <t>Requirement of more than five years of residence, reciprocity, other special conditions or special registration procedure, or only in certain municipalities</t>
  </si>
  <si>
    <t>Equal rights as nationals or requirement of less than or equal to five years of residence</t>
  </si>
  <si>
    <t>Right to vote in local elections</t>
  </si>
  <si>
    <t xml:space="preserve">Right to vote in local elections </t>
  </si>
  <si>
    <t>Requirement of more than five years of residence, reciprocity, other special conditions or special registration procedure or only in certain regions</t>
  </si>
  <si>
    <r>
      <t>Right to vote in regio</t>
    </r>
    <r>
      <rPr>
        <sz val="11"/>
        <rFont val="Calibri"/>
        <family val="2"/>
      </rPr>
      <t>nal elections (if no regional level exists in the country, skip to question 68)</t>
    </r>
  </si>
  <si>
    <t>Right to vote in regional elections</t>
  </si>
  <si>
    <t>Reciprocity or other special conditions for certain nationalities</t>
  </si>
  <si>
    <t>Equal rights as nationals after certain period of residence</t>
  </si>
  <si>
    <t>Right to vote in national elections</t>
  </si>
  <si>
    <t xml:space="preserve">Can legally resident foreign citizens vote and stand as candidates in elections (e.g. like EU nationals)?      </t>
  </si>
  <si>
    <t>ELECTORAL RIGHTS</t>
  </si>
  <si>
    <t>Do legally resident foreign citizens have comparable opportunities as nationals to participate in political life (e.g. like EU nationals)?</t>
  </si>
  <si>
    <t>POLITICAL PARTICIPATION</t>
  </si>
  <si>
    <t>There are courses on offer for in-service training, but teachers are not compelled to attend intercultural training. So the enrollment in these course is rather low and depends on the personal interest of the teachers. In pre-service training, "intercultural education" is an optional compulsory subject in most teacher training institutes, in a few it is compulsory. So many teachers do not get any training in the field at all, but there is growing interest in in-service training in the field.</t>
  </si>
  <si>
    <t>A or B only on ad hoc / project basis</t>
  </si>
  <si>
    <t>A or B offered extensively to teachers</t>
  </si>
  <si>
    <t>A or B required</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</si>
  <si>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</si>
  <si>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 xml:space="preserve">Teacher training to reflect diversity </t>
  </si>
  <si>
    <t>In practice, most schools offer school menus acceptable to Jews and Muslims, and the wearing of the head-scarf is allowed in all schools. Different approaches do exist with regard to religiously based exemptions from gymnastics - some schools allow the wearing of a head scarf during gymnastics, others forbid it due to the risks of injury. Different regulations exist with regard to swimming - in most big cities, seperate swimming lessons for Muslim girls are provided, in the smaller cities and on the country side they either have to take part at the swimming lessons together with boys or are exempt from the duty to attend. In most schools the use of the mother tongue during breaks is allowed, but in a few schools all children are obliged to only speak German, even during breaks. No general rules regarding the use of language during school breaks exist.</t>
  </si>
  <si>
    <t>No specific adaptation foreseen in law.</t>
  </si>
  <si>
    <t>Law allows for local or school-level discretion (please specify which adaptations).</t>
  </si>
  <si>
    <t>State regulations or guidelines concerning local adaptation (please specify which adaptations).</t>
  </si>
  <si>
    <t>Daily life at school can be adapted based on cultural or religious needs in order to avoid exclusion of pupils. Such adaptations might include one or a few of the following: Changes to the existing school timetable and religious holidays; educational activities; dress codes and clothing; school menus.</t>
  </si>
  <si>
    <t xml:space="preserve">Adapting daily school life to reflect diversity </t>
  </si>
  <si>
    <t>A applies. Schools have to follow a "framework curriculum" setting certain standards to be reached but giving the teacher much leeway on teaching methods and materials used. The Ministry of Education publishes a lot of teaching material in the field of intercultural education. The education principle “intercultural education” demands to reflect on cultural diversity and the appreciation of different cultures in all subjects taught and the Ministry of Education publishes teaching materials in this field – but the final decision what to do is the decision of the teacher. In all states except of Carinthia, inspectors for intercultural education exist, but there is no systematic monitoring or evaluation.</t>
  </si>
  <si>
    <t>None.</t>
  </si>
  <si>
    <t>Only a.</t>
  </si>
  <si>
    <t>Both of these.</t>
  </si>
  <si>
    <t>The school curricula and teaching materials can be modified to reflect changes in the diversity of the school population:
a. State guidance on curricular change to reflect both national and local population variations;
b. Inspection, evaluation and monitoring of implementation of (a).</t>
  </si>
  <si>
    <t xml:space="preserve">Adapting curriculum to reflect diversity </t>
  </si>
  <si>
    <t>Together Austria campaign, including in schools, since 2011 through Austrian Integration Fund: http://www.zusammen-oesterreich.at/</t>
  </si>
  <si>
    <t>Neither.</t>
  </si>
  <si>
    <t>Initiatives part of state budget line for ad hoc funding.</t>
  </si>
  <si>
    <t>Initiatives part of mandate of state-subsidised body (please name).</t>
  </si>
  <si>
    <t>State support for public information initiatives to promote the appreciation of cultural diversity throughout society.</t>
  </si>
  <si>
    <t>State supported information initiatives</t>
  </si>
  <si>
    <t>The educational principle "intercutural education" is one of the twelve educational principles governing school in Austria. It is not a stand-alone subject.</t>
  </si>
  <si>
    <t>Intercultural education not included in curriculum, or intercultural education does not include appreciation of cultural diversity (please specify).</t>
  </si>
  <si>
    <t>One of these (please specify).</t>
  </si>
  <si>
    <t>The official aims of intercultural education include the appreciation of cultural diversity, and is delivered:
a. As a stand-alone curriculum subject;
b. Integrated throughout the curriculum.</t>
  </si>
  <si>
    <t>School curriculum to reflect diversity</t>
  </si>
  <si>
    <t>Are all pupils and teachers supported to learn and work together in a diverse society?</t>
  </si>
  <si>
    <t xml:space="preserve">INTERCULTURAL EDUCATION FOR ALL
</t>
  </si>
  <si>
    <t>The idea of a promotional campaign to encourage immigrants to become teachers is still being discussed.</t>
  </si>
  <si>
    <t>Measures (e.g. campaigns, incentives, support) to support bringing migrants into the teacher workforce:
a. To encourage more migrants to study and qualify as teachers;
b. To encourage more migrants to enter the teacher workforce.</t>
  </si>
  <si>
    <t>Measures to bring migrants into the teacher workforce</t>
  </si>
  <si>
    <t>In all schools parents associations do exist, who together with the speakers of the pupils and the director and the teachers form the "school partnership" and regularly meet twice a year. This "school partnership"  is open to all and has an advisory function. The involvement of migrants parents ususally is low. Some schools do encourage them to take part in school parents associations and school partnerships but these activities solely depend on the discretion of the school. Measures to involve migrants in school governance are not present in Lander or the federal level.</t>
  </si>
  <si>
    <t>None. Migrant parents and communities are only included in  general categories that apply to all.</t>
  </si>
  <si>
    <t>Two or more of these (please specify).</t>
  </si>
  <si>
    <t>Measures to support migrant parents and communities in the education of their children:
a. Requirement for community-level support for parental involvement in their children's learning (e.g. community outreach workers);
b. Requirement for school-level support to link migrant students and their schools (e.g. school liaison workers);
c. Measures to encourage migrant parents to be involved in school governance.</t>
  </si>
  <si>
    <t>Measures to support migrant parents and communities</t>
  </si>
  <si>
    <t xml:space="preserve">Situation differs from school to school and from state to state. Since no general policy exists, the choice largely depends on the director of the school. In most cases, only measure b) is employed. Very few states have policies here: Vienna, Vorarlberg, Upper Austria, Lower Austria. </t>
  </si>
  <si>
    <t>None. Only general measures (please specify).</t>
  </si>
  <si>
    <t>Measures to promote societal integration:
a. Measures to encourage schools with few migrant pupils to attract more migrant pupils and schools with many to attract more non-migrant pupils;
b. Measures to link schools with few migrant pupils and many migrant pupils (curricular or extra-curricular).</t>
  </si>
  <si>
    <t xml:space="preserve">Measures to counter segregation of migrant pupils and promote integration </t>
  </si>
  <si>
    <t>B applies. Option on cultures of origin are included into school curriculum open to all students, implementation depends on school and teachers.</t>
  </si>
  <si>
    <t>No delivery in school or funding by state.</t>
  </si>
  <si>
    <t>Option on cultures of origin is delivered:          
a. In the regular school day (may involve missing other subjects);
b. Integrated into the school curriculum, which may be open to all students;
c. Outside school, with some state funding.</t>
  </si>
  <si>
    <t xml:space="preserve">b. Delivery of immigrant cultures </t>
  </si>
  <si>
    <t>56b</t>
  </si>
  <si>
    <t xml:space="preserve">Learning about the culture of migrants´ pupils lies at the core of the educational principle of "intercultural education". The implementation of the principle depends on the school and the teachers. </t>
  </si>
  <si>
    <t>No provision. Only through private or community initiatives. (skip to question 57)</t>
  </si>
  <si>
    <t>Bilateral agreements or schemes financed by another country (please specify countries).</t>
  </si>
  <si>
    <t>State regulations / recommendations (please specify).</t>
  </si>
  <si>
    <t xml:space="preserve">Provision of option (in or outside school) to learn about migrant pupils' cultures and their / their parents' country of origin </t>
  </si>
  <si>
    <t xml:space="preserve">a. Option to learn immigrant cultures </t>
  </si>
  <si>
    <t>56a</t>
  </si>
  <si>
    <t>Support for teaching immigrant cultures (average)</t>
  </si>
  <si>
    <t xml:space="preserve">Either A or B, not both.A if large immigrant language B) mother tongue education and teaching can be applied either in extra school hours or as team-teaching, with supporting mother tongue teachers in the classroom. Schools - in conjuncition with the state school council - decide about their implementation. So the implementation varies strongly between states. </t>
  </si>
  <si>
    <t>Option on immigrant languages is delivered:          
a. In the regular school day (may involve missing other subjects);
b. As an adaptation of foreign-language courses in school, which may be open to all students (equal status as other languages);
c. Outside school, with some state funding.</t>
  </si>
  <si>
    <t xml:space="preserve">b. Delivery of immigrant languages </t>
  </si>
  <si>
    <t>55b</t>
  </si>
  <si>
    <t>Although the law provides for a wide selection of languages to be taught as second or third language, only few schools offer main immigrant languages as a subject to be studied or as a language of instruction. Burgenland,  Carinthia and Vienna have compulsory bilingual schooling in the settlement areas of "autochthonous ethnic groups" ("Volksgruppen"). In Vienna, there also private bilingual high schools using Turkish as the second language of instruction.</t>
  </si>
  <si>
    <t xml:space="preserve">No provision. Only through private or community initiatives. (skip to question 56a)   </t>
  </si>
  <si>
    <t>Bilateral agreements or schemes financed by another country (please specify countries and languages).</t>
  </si>
  <si>
    <t>Provision of option (in our outside school) to learn immigrant languages</t>
  </si>
  <si>
    <t xml:space="preserve">a. Option to learn immigrant languages </t>
  </si>
  <si>
    <t>55a</t>
  </si>
  <si>
    <t>Support for teaching immigrant languages (average)</t>
  </si>
  <si>
    <t>Do all pupils benefit from the new opportunities that immigration brings to schools like immigrant languages, cultures, diverse classrooms, and parental outreach?</t>
  </si>
  <si>
    <t xml:space="preserve"> NEW OPPORTUNITIES
</t>
  </si>
  <si>
    <t xml:space="preserve">There are courses on offer for in-service training, but teachers are not compelled to attend any in-service training at all.  Enrollment in these courses is rather low (particularly for those offered during the main holidays....) and depends on the personal interest of the teachers. In pre-service training, "intercultural education" and "German as a foreign language" in a few teacher training schols are compulsory subjects, but in most schools they are an optional compulsory subject, so many teachers do not get any training in the field at all. </t>
  </si>
  <si>
    <t>Teacher training and professional development programmes require courses that address migrant pupils' learning needs, teachers' expectations of migrant pupils, and specific teaching strategies to address this:
a. Topic required in pre-service training  in order to qualify as a teacher;
b. Topic required in obligatory in-service professional development training.</t>
  </si>
  <si>
    <t>Teacher training  to reflect migrants’ learning needs</t>
  </si>
  <si>
    <t xml:space="preserve">B: There is no specific homework support or teaching assistant for migrant children. There are initatives of local councils or private NGOs to support homework. The number of full day schools providing learning support in the afternoon is growing. </t>
  </si>
  <si>
    <t xml:space="preserve">None. Migrants only benefit from general support. If there is targeted support for migrants, it is only through voluntary initiatives. </t>
  </si>
  <si>
    <t>Targeted policies to address educational situation of migrant groups: 
a. Systematic provision of guidance  (e.g. teaching assistance, homework support);
b. Systematic provision of financial resources.</t>
  </si>
  <si>
    <t xml:space="preserve">Measures to address educational situation of migrant groups </t>
  </si>
  <si>
    <t>There is no data about migrants, but rather about pupils with a first language other than German are collected. These can be children born and raised in Austria, and migrants from Germany are not counted. There are two publications available: A) An annual statistical overview about children with a first language other than German, which includes a detailed breakdown according to type of school, but no breakdown of the pupils according to e.g. gender or country of origin B) An annual statistical overview about mother tongue education, with a breakdown by languages.</t>
  </si>
  <si>
    <t>None. Migrants are only included in  general categories for monitoring that apply to all students.</t>
  </si>
  <si>
    <t>System monitors migrants as a single aggregated group (please specify).</t>
  </si>
  <si>
    <t>System disaggregates migrants into various sub-groups, e.g. gender, country of origin (please specify).</t>
  </si>
  <si>
    <t>Policy on pupil monitoring targets migrants</t>
  </si>
  <si>
    <t>Migrant pupil monitoring</t>
  </si>
  <si>
    <t xml:space="preserve">For pre-school training, concrete measures differ from province to province as the implementation lies in the competence of the Länder. Standardized curricula do not exist, training is provided by regular pre-school teacher, occasional supported by specialized trainers is possible (differs from province to province). The training aims to qualify children in their German knowledge capacity to reach a standardized level for entering primary school. Provinces are obliged to secure this goal by their own means. Schools are free to decide how they teach German-as-a-second-language, when they do, they are not required to use developed standards. Curricula for German as a second language (GSL) (5) have been in force since the academic year 1992/93 in compulsory schools (primary schools, general secondary school, special schools, pre-vocational schools). In 2000/01 ‘Educational guidelines for German as a second language’ were added to the curriculum for the first phase of academic secondary schools (years 1-4 of the allgemein bildende höhere Schule). They are identical to the respective guidelines for general secondary schools (Hauptschule).” The curricula used in Austria are extremely vague and only define very general targets. 
</t>
  </si>
  <si>
    <t>None of these elements.</t>
  </si>
  <si>
    <t>At least one of these (please specify).</t>
  </si>
  <si>
    <t>Provision includes quality measures:
a. Requirement for courses to use established second-language learning standards;
b. Requirement for teachers to be specialised and certified in these standards;
c. Curriculum standards are monitored by a state body.</t>
  </si>
  <si>
    <t>c. Language instruction standards</t>
  </si>
  <si>
    <t>51c</t>
  </si>
  <si>
    <t>Level/goals not specified or defined.</t>
  </si>
  <si>
    <t>Only one of these (please specify).</t>
  </si>
  <si>
    <t>Provision includes: 
a. Communicative literacy (general fluency in reading, writing, and communicating in the language);
b. Academic literacy (fluency in studying, researching, and communicating in the language in the school academic setting).</t>
  </si>
  <si>
    <t>b. Communicative/academic fluency</t>
  </si>
  <si>
    <t>51b</t>
  </si>
  <si>
    <t xml:space="preserve">Agreement between the (federal) state and the provinces regarding early language training in kindergarten. Effective as of 1 August 2012, early German language training is provided for children in kindergarten with a main focus on children with a first language other than German. Concrete measures differ from province to province as the implementation lies in the competence of the Länder. </t>
  </si>
  <si>
    <t xml:space="preserve">A: For pupils with a first language other than German, specific support on language acquisition.  They are exempt from grading for a certain period of time after arrival (1 year, may be extended to 2 years).
B: strict requirement for pre-primary additional language support (testing and minimum number of hours set due to test results), but discretion in the field of primary education, except of the enrollment as a "extraordinary pupil", which is a statutory right for children lacking the necessary language competence to follow education.  </t>
  </si>
  <si>
    <t>No provision. Only through private or community initiatives. (skip to question 52)</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</si>
  <si>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</si>
  <si>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 xml:space="preserve">a. Language instruction </t>
  </si>
  <si>
    <t>51a</t>
  </si>
  <si>
    <t>Provision of support to learn language of instruction (average)</t>
  </si>
  <si>
    <t xml:space="preserve">A and B (written information and resource persons in the state school councils). The Federal Ministry of Education publishes brochures about the Austrian school system in Bosnian-Croatian-Serbian, Turkish, Czech, Slovak, Hungarian and Polish (other languages from time to time). Currently a DVD produced with support and guidance of immigrant parents in four languages was published. At the state level, multilingual information material is widespread, but not available in all states. Eight of the nine  state school councils have a department for intercultural education (no such department in Carinthia), but staffing and support differs widely (from one half-day position in Burgenland to more than 50 full time posts in Vienna). The staff of these departments, but also support mother tongue teachers, council the parents. Some larger cities also have installed an integration department,  which might also offer advice to parents with regard to schooling. In general, advice and guidance will concentrate on primary schools and secondary schools level 1. </t>
  </si>
  <si>
    <t xml:space="preserve">Migrants only benefit from general support. If there is targeted support for migrants, it is only through non-governmental initiatives. </t>
  </si>
  <si>
    <t>One or two of these (please specify).</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</si>
  <si>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</si>
  <si>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Educational guidance at all levels</t>
  </si>
  <si>
    <t>Are migrant children, parents, and their teachers entitled to have their specific needs addressed in school?</t>
  </si>
  <si>
    <t xml:space="preserve">TARGETING NEEDS
</t>
  </si>
  <si>
    <t>Only B: Extra support/extra lessons for the improvement of German. Language and reading support for pupils in the first two years (seperate classes in the afternoon) - mainly used by migrant children, but also by non migrant children from lowly educated families. They are mainly a measure to support the participation in higher education,  but in effect also are important to positively pass the 4th year of secondary education. Legally, suport measures should be employed in all states, but in practice the implementation varies. In many Viennese high schools or high schools in Vorarlberg mentoring programms or language programs are implemented, whereas this only very seldom the case in e.g. Carinthia</t>
  </si>
  <si>
    <t>None. Migrants only benefit from general support for all students (and targeted non-governmental initiatives where provided).</t>
  </si>
  <si>
    <t>One of these (please specify content).</t>
  </si>
  <si>
    <t>Both of these (please specify content of a and b).</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</si>
  <si>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</si>
  <si>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higher education</t>
  </si>
  <si>
    <t>A: There are variety of support measures for young people looking for apprenticeship, including language training and support in orientation on what vocation to learn etc., and within these programmes also advisers speaking the languages of the main immigrant groups are available, but the programs are not targeted towards migrants. Within the State Employment Services (AMS = "Arbeitsmarktservice") specialised youth units exist. Training offers may include job-orientation, social integration, language courses, training in maths or reading, or even courses to positively finish secondary education. In Vienna, the Viennese Funds for the Advancement of Emloyees (Wiener Arbeitnehmerförderungsfonds, WAFF) has set up the JUBIZ (Jugendberatungs- und Bildungszentrum), which is an advice centre targeting immigrant youth. The WAFF is an institution funded by the City of Vienna, they are not a part of the state employment service (although the two cooperate). B: Good practice from Vienna to increase share of apprenticeships for immigrant youth, specifically targeting immigrant-run businesses.</t>
  </si>
  <si>
    <t xml:space="preserve">None. Migrants only benefit from general support. If there is targeted support for migrants, it is only through non-governmental initiatives. </t>
  </si>
  <si>
    <t>Support to access and participate in vocational training:
Training through apprenticeships or other work-based learning:
a.  Measures to specifically increase migrant pupil participation in such schemes, e.g. incentives; 
b. Measures to increase employers' supply of such schemes to migrant pupils, e.g. campaigns, support and guidance.</t>
  </si>
  <si>
    <t>Access to vocational training</t>
  </si>
  <si>
    <t xml:space="preserve">Ministerial Decree for access to apprenticeship for asylum seekers under the age of 18/25. Date of adoption &amp; date of entry into force: June 2012 resp. April 2013.
New decree declares that asylum seekers under the age of 18 (2012) respectively under the age of 25 (2013) have access to apprenticeship under certain conditions and for specific branches </t>
  </si>
  <si>
    <t xml:space="preserve">Neither pre-schools nor kindergardens or schools control the residence status of the pupils. Apprenticeship is regarded legally as employment, thus the apprenctice needs to have a work and thus also a residence permit. Ministerial Decree for access to apprenticeship for asylum seekers under the age of 18/25. Date of adoption &amp; date of entry into force: June 2012 resp. April 2013.
New decree declares that asylum seekers under the age of 18 (2012) respectively under the age of 25 (2013) have access to apprenticeship under certain conditions and for specific branches </t>
  </si>
  <si>
    <t>Restrictions in law on access for some categories of migrants (please specify).</t>
  </si>
  <si>
    <t>Certain categories of migrants do not have explicit access to certain levels (e.g. vocational training and apprenticeships). Please specify</t>
  </si>
  <si>
    <t>Explicit obligation in law for all categories of migrants to have  same access as nationals.</t>
  </si>
  <si>
    <t>Access to non-compulsory education (e.g. pre-primary, vocational training and university education): Access is a legal right for all categories of migrants in the country, regardless of their residence status (includes undocumented).</t>
  </si>
  <si>
    <t>Access to non-compulsory education</t>
  </si>
  <si>
    <t>The law provides a duty to primary schools and compulsory secondary schools (not the first four years Gymnasium) to teach the migrant pupil in a level appropriate to his/her age. The pupil is registered as "extraordinary pupil" for up to one year (maybe extended to two years under certain conditions), s/he is exempt from grading. Gymnasiums are not compulsory schools and thus exempt from the duty to enroll "extraordinary  pupils", and most of them do not enroll any.</t>
  </si>
  <si>
    <t>Case-by-case assessment by school staff without standardised criteria or training.</t>
  </si>
  <si>
    <t>The assessment in compulsory education of migrants' prior learning and language qualifications obtained abroad:
a. Assessment with standardised quality criteria and tools;
b. Requirement to use trained staff.</t>
  </si>
  <si>
    <t>Assessment of prior learning</t>
  </si>
  <si>
    <t xml:space="preserve"> law obliges school attendence of all minors (&lt;15) with registered residence (Meldezettel) in Austria, which includes undocumented migrants who are officially registered in their municipality. This is accorded to those pupils who express the intention to stay for at least one semester (six months); this includes children of asylum seekers, since the asylum procedure usually takes longer than six months, and children whose residence status is unclear. I chose Option 2 simply because of the one semester-criterion – children staying in Austria for less than six months are not legally obliged to attend school, but have the option to do so. </t>
  </si>
  <si>
    <t xml:space="preserve">Restrictions in law on access for some categories of migrants (please specify).
</t>
  </si>
  <si>
    <t xml:space="preserve">Implicit obligation for all children (No impediment to equal access in law. e.g. No link between compulsory education and residence, or no category of migrant excluded. Please specify). 
</t>
  </si>
  <si>
    <t>Access to compulsory education:
Access is a legal right for all compulsory-age children in the country, regardless of their residence status (includes undocumented).
Note: Use definition of compulsory in your country (please specify)</t>
  </si>
  <si>
    <t xml:space="preserve">Compulsory education as a legal right </t>
  </si>
  <si>
    <t>Early German language training for children in kindergarten with a main focus on children with a first language other than German. Concrete measures differ from province to province as the implementation lies in the competence of the Länder. Extra tuition for "children with a first language other than German" up to 12 hours/week (mostly to acquire the knowledge of German, but also for other subjects, if necessary), The law does not provide for a minimum, so the provision cannot be judged as a legal requirement. These 12 hours should not be understood as extra classes. These are measurements for budgeting schools, i.e. that for each pupil with a mother tongue other than German nine hours more are calculated and funded. In the school system, the hours funded are the currency used – the schools get a certain number and have to fund the teachers accordingly. So these extra hours are pooled together and then used to employ support teachers with the knowledge of the languages of large immigrant groups (most of them Serbo - Croatian and Turkish) for the school. Children with a low level of knowledge of German have to attend support lessons, usually at the Kindergarten, which receive extra funding for these lessons. The measurement targets all children at pre-school age, not only migrant children. In practice, the majority of the children needing support are migrant children – but by far not all</t>
  </si>
  <si>
    <t>Support to access pre-primary education and compulsory education:                                    
a. State-supported targeted measures (e.g. financial support, campaigns and other means) to increase participation of migrant pupils                                                                        b. Targeted measures to increase migrant pupils' successful completion of compulsory education (e.g. early school leaving/second chance programs);
Note: Use definition of pre-primary/compulsory in your country (please specify).</t>
  </si>
  <si>
    <t xml:space="preserve">Access to pre-primary education and compulsory education </t>
  </si>
  <si>
    <t>Do all children, with or without a legal status, have equal access to all levels of education?</t>
  </si>
  <si>
    <t xml:space="preserve"> ACCESS</t>
  </si>
  <si>
    <t>Are all the children of immigrants encouraged to achieve and develop in school like the children of nationals?</t>
  </si>
  <si>
    <t>EDUCATION</t>
  </si>
  <si>
    <t xml:space="preserve">Other conditions apply (please specify) </t>
  </si>
  <si>
    <t>In the same way as the sponsor</t>
  </si>
  <si>
    <t>Access to  housing</t>
  </si>
  <si>
    <t>If sponsor (LTR or Austrian citizen) has access to social assistance, then the whole family - if living together - can receive social assistance. See FLAG, ALVG, APG, KBGG.</t>
  </si>
  <si>
    <t xml:space="preserve">Access to social benefits </t>
  </si>
  <si>
    <t xml:space="preserve">According to  the Employment of Foreign Workers Act (Ausländerbeschäftigungsgesetz) § 4 (6) lit. 4a family members may be granted access to the labour market prior to the completion of one year of residence if no other person can fill the position for which the employment permit is sought and the regional advisory council of the Labour Market Service makes a positive decision. </t>
  </si>
  <si>
    <t>1 July 2011: immediate access granted to labour market and AMS measures</t>
  </si>
  <si>
    <t>Access to employment and self-employment</t>
  </si>
  <si>
    <t>After one year's residence</t>
  </si>
  <si>
    <t>Access to education and training for adult family members</t>
  </si>
  <si>
    <t>Access  to education and training</t>
  </si>
  <si>
    <t>In case of divorce under certain conditions (income, health insurance, housing contract), in case of widowhood, violence automatically, same law NAG</t>
  </si>
  <si>
    <t>Yes but only on limited grounds or under certain conditions (e.g. after five years of residence or more)</t>
  </si>
  <si>
    <t>Yes automatically</t>
  </si>
  <si>
    <t>Right to autonomous residence permit in case of widowhood, divorce, separation, death, or physical or emotional violence</t>
  </si>
  <si>
    <t>Right to autonomous residence permit in case of widowhood, divorce, separation, death or violence</t>
  </si>
  <si>
    <t xml:space="preserve">In Austrian law the legal period for autonomous residence status after break up of marriage is 5 years (art. 27 par. 1 SRA). The continuation of residence after less than 5 years depends on whether the family member is able to fulfill himself/herself all the conditions that the law requires esp. with regard to income and housing situation, insurance or certain humanitarian grounds (art. 27 par. 2 and 3 SRA).  such exceptions are death of the spouse or a parent, divorce for predominant default of the other spouse or in cases particularly deserving consideration (e.g. domestic violence, for which strong indications need to be shown, e.g. a temporary injunction against the spouse). </t>
  </si>
  <si>
    <t>After &gt; 5 years, upon certain conditions or no right (e.g. normal procedure for permanent residence)</t>
  </si>
  <si>
    <t>After &gt; 3 ≤ 5 years</t>
  </si>
  <si>
    <t>After ≤ 3 years</t>
  </si>
  <si>
    <r>
      <t xml:space="preserve">Right to autonomous residence permit  for partners and children at age of majority </t>
    </r>
    <r>
      <rPr>
        <sz val="11"/>
        <rFont val="Calibri"/>
        <family val="2"/>
      </rPr>
      <t>(permit is renewable and independent of sponsor)</t>
    </r>
  </si>
  <si>
    <t>Right to autonomous residence permit for partners and children</t>
  </si>
  <si>
    <t>Do family members have the same residence and socio-economic rights as their sponsor?</t>
  </si>
  <si>
    <t>RIGHTS ASSOCIATED WITH STATUS</t>
  </si>
  <si>
    <t>Legal guarantees and redress in case of refusal or withdrawal
a. reasoned decision
b. right to appeal
c. representation before an independent administrative authority and/or a court</t>
  </si>
  <si>
    <t>New Administrative Court Decision 2009/21/0002 and Decision 2010/21/0346 (as of 26 January 2012) requires that authorities have to review every single application for family reunification, taking into account the specific situation of the applicant's private and family life even if the applicant's income falls slightly below the minimum income requirement. (Chakroun, 4 March 2010, C-578/08)</t>
  </si>
  <si>
    <t>No elements</t>
  </si>
  <si>
    <t>Elements include any of these (or other) but not all</t>
  </si>
  <si>
    <t>All elements</t>
  </si>
  <si>
    <t>Before refusal or withdrawal, due account is taken of (regulated by law) :                                                                                                               a. Solidity of sponsor’s family relationship
b. Duration of sponsor’s residence in country
c. Existing links with country of origin
d. Physical or emotional violence</t>
  </si>
  <si>
    <t>Personal circumstances considered</t>
  </si>
  <si>
    <t>Includes others like d (please specify)</t>
  </si>
  <si>
    <t>Grounds include a, b and c</t>
  </si>
  <si>
    <t xml:space="preserve">No other than a-b </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</si>
  <si>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</si>
  <si>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Austrian residence law only provides for extension periods of 1 year and permanent residence status EC for 5 years. Family members may acquire EC permit residence only after a residency period of 5 years.</t>
  </si>
  <si>
    <t>&lt; 1 year renewable permit or new application necessary</t>
  </si>
  <si>
    <t>Not equal to sponsor’s but ≥ 1 year renewable permit</t>
  </si>
  <si>
    <t>Equal to sponsor’s residence permit and renewable</t>
  </si>
  <si>
    <t>Due to existing quotas for the family members of TCNs, the waiting period can be longer than 9 months. Settlement and Residence Act three years after the application was filed, a settlement permit for the purpose of family reunification has to be granted regardless of the quota.</t>
  </si>
  <si>
    <t>120 euros</t>
  </si>
  <si>
    <t xml:space="preserve">
Same as regular administrative fees and duties in the country (please specify amounts for each)</t>
  </si>
  <si>
    <t>Cost of application</t>
  </si>
  <si>
    <t xml:space="preserve">2009: higher  resources requirement than reform of 2005; art. 11 par. 5 SRA). </t>
  </si>
  <si>
    <t xml:space="preserve">Following the ECJ's decision in the case of "Chakroun" (4 March 2010, C-578/08) the Administrative Court found that authorities are now obligated to take into account the specific situation of the applicant's private and family life when reviewing applications for family reunification. An application must not be rejected "solely" because the applicant's income falls "slightly" below the minimum income requirement. In practice, the minimum income requirement became a slightly more flexible requirement giving authorities more discretion. </t>
  </si>
  <si>
    <t>The alien has to furnish proof of statutory right to an accommodation in conformity with local accommodation for national residents, according to art. 11 (2) SRA.</t>
  </si>
  <si>
    <t>Further requirements (please specify)</t>
  </si>
  <si>
    <t>Appropriate accommodation meeting the general health and safety standards</t>
  </si>
  <si>
    <t>Accommodation requirement</t>
  </si>
  <si>
    <t>Accommodation</t>
  </si>
  <si>
    <t>No federal-funded courses, only the partial reimboursement for successful completion within 18 months</t>
  </si>
  <si>
    <t>g. In-country courses</t>
  </si>
  <si>
    <t>29g</t>
  </si>
  <si>
    <t>B covered</t>
  </si>
  <si>
    <t>f. In-country support</t>
  </si>
  <si>
    <t>29f</t>
  </si>
  <si>
    <t>50% of the costs can be refounded by the state if A2 level is fulfilled within 18 month, some language courses (mama lernt deutsch, AMS) are free of costs</t>
  </si>
  <si>
    <t>e. In-country cost</t>
  </si>
  <si>
    <t>29e</t>
  </si>
  <si>
    <t>Exemptions exist for children under the age of 14 and due to the applicant’s health condition (persons of physical and psychological bad health, certificate of an official doctor is required). cf Art 14 (4) NAG, BGBl. I Nr. 100/2005). Children under the age of 12 have the possibility to prolong the two years' fulfilment period due to their individual abilities and situation. Exemptions exist for those with vocational training or higher education in German.</t>
  </si>
  <si>
    <t>d. In-country exemption</t>
  </si>
  <si>
    <t>29d</t>
  </si>
  <si>
    <t>Although the law demands the successful completion of a German and integration course, the exam de facto is a pure language exam. The law stipulates proof of alphabetisation ("module 1") and the acquisition of knowledge of German and the capability to participate in the economic, societal and cultural life in Austria ("module 2"). This module can be fullfilled by either participating in a German and integration course following the curriculum developed by the Austrian Fund for Integration, or proof of knowledge of German at the level A2 of the Common European Reference Framework certified by a certified test centre.</t>
  </si>
  <si>
    <t>Form of integration requirement for sponsor and/or family member after arrival on territory e.g. not language but social/cultural (if no requirement, skip to question 30)</t>
  </si>
  <si>
    <t>c. In-country integration form</t>
  </si>
  <si>
    <t>29c</t>
  </si>
  <si>
    <t xml:space="preserve">TCN need to proof German language knowledge of CEFR level A2 within 2 years starting from the date the residence permit has been issued (5 yrs until 2011); due to “special circumstances” the  time limit to fulfil this criterion can be extended on application for 12 months.
German knowledge can be proven either by attending and successfully completing Module 1 of the “integration agreement” (Integrationsvereinbarung), organized by the Austria Integration Fund, by a language certificate, by an Austrian school leaving certificate.
</t>
  </si>
  <si>
    <t>b. In-country language level</t>
  </si>
  <si>
    <t>29b</t>
  </si>
  <si>
    <t>German knowledge of CEFR level A1 is a precondition for TCN to apply for a work and residence permit. If granted, TCN needs to prove German language knowledge of CEFR level A2 within 2 years (has been shortened, 5 yrs until 2011), level B1 is required to apply for permanent residence.</t>
  </si>
  <si>
    <t>Form of language requirement for sponsor and/or family member after arrival on territory  (if no requirement, skip to question 29c)
Note: Can be test, interview, completion of course, or other for country of assessments.</t>
  </si>
  <si>
    <t>a. In-country language form</t>
  </si>
  <si>
    <t>29a</t>
  </si>
  <si>
    <t>Post-entry integration requirement (average)</t>
  </si>
  <si>
    <t>No state-funded courses exist abroad for A1 pre-departure German</t>
  </si>
  <si>
    <t>f. Pre-entry courses</t>
  </si>
  <si>
    <t>28f</t>
  </si>
  <si>
    <t>B:  institutes usually provide information for self-assessment: http://www.integrationsfonds.at/iv/pruefung/</t>
  </si>
  <si>
    <r>
      <t>Support to pass pre-departure requirement                                                     a. Assessment based on publicly available list of questions                                                                    b. Assessment based on</t>
    </r>
    <r>
      <rPr>
        <sz val="11"/>
        <rFont val="Calibri"/>
        <family val="2"/>
      </rPr>
      <t xml:space="preserve"> free/low-cost</t>
    </r>
    <r>
      <rPr>
        <sz val="11"/>
        <rFont val="Calibri"/>
        <family val="2"/>
        <scheme val="minor"/>
      </rPr>
      <t xml:space="preserve"> study guide</t>
    </r>
  </si>
  <si>
    <t>e. Pre-entry support</t>
  </si>
  <si>
    <t>28e</t>
  </si>
  <si>
    <t>Prices differ from institute to institute and from country to country where the exam is held.</t>
  </si>
  <si>
    <t>d. Pre-entry cost</t>
  </si>
  <si>
    <t>28d</t>
  </si>
  <si>
    <t>A and B: Exceptions for people with higher education or vocational education in German. Exceptions for children under the age of 14 and due to the applicant’s health condition (persons of physical and psychological bad health, certificate of an official doctor is required). The language requirement further can be waived on application to maintain an applicant’s private and family life according to Art 8 ECHR. Following the ECJ’s decision in the case of Dereci (C-256/114) the Administrative Court found that this regulation does not apply for Turkish nationals (Decision 2008/21/0304). No exemption made for illiterate people.</t>
  </si>
  <si>
    <t>Pre-departure requirement exemptions 
a. Takes into account individual abilities e.g. educational qualifications
b. Exemptions for vulnerable groups e.g. age, illiteracy, mental/physical disability</t>
  </si>
  <si>
    <t>c. Pre-entry exemption</t>
  </si>
  <si>
    <t>28c</t>
  </si>
  <si>
    <t>No requirement other than language knowledge</t>
  </si>
  <si>
    <t>None OR voluntary information/course (please specify)</t>
  </si>
  <si>
    <t>Form of pre-departure integration measure for family member abroad, e.g. not language, but social/cultural (if no requirement, skip to question 29a)</t>
  </si>
  <si>
    <t>b. Pre-entry integration form</t>
  </si>
  <si>
    <t>28b</t>
  </si>
  <si>
    <t>Federal Law on the Amendment on Migration Laws 2011 (Bundesgesetz, mit dem das Niederlassungs- und Aufenthaltsgesetz, das Fremdenpolizeigesetz 2005, das Asylgesetz 2005, das Grundversorgungsgesetz - Bund 2005 und das Staatsbürgerschaftsgesetz 1985 geändert werden (Fremdenrechtsänderungsgesetz 2011 - FrÄG 2011), BGBl. I Nr. 38/2011). Enforced as of 1 July 2011. Third country nationals are required to prove knowledge of the German language (level A1 CEFR). Pre-departure German knowledge is required for most residence titles, including family members of resident TCN and of Austrian citizens; not required for family members of holders of a “Rot-Weiß-Rot – Karte” for highly skilled workers and family members of holders of a “Blaue Karte EU” (Implementation of Council Directive 2009/50/EC).</t>
  </si>
  <si>
    <t>Form of pre-departure language measure for family member abroad (if no requirement, skip to question 28c)</t>
  </si>
  <si>
    <t>a. Pre-entry language form</t>
  </si>
  <si>
    <t>28a</t>
  </si>
  <si>
    <t>Pre-entry integration requirement (average)</t>
  </si>
  <si>
    <t>Do foreign citizen applicants for family reunion have to fulfil the same basic conditions in society (e.g. like EU nationals)?</t>
  </si>
  <si>
    <t>CONDITIONS FOR ACQUISITION OF STATUS</t>
  </si>
  <si>
    <t>Not allowed or by discretion/exception</t>
  </si>
  <si>
    <t>Restrictive definition of dependency (e.g. only one ground e.g. poor health or income or no access to social benefits)</t>
  </si>
  <si>
    <t>Allowed for all dependent adult children</t>
  </si>
  <si>
    <t>Eligibility for dependent adult children</t>
  </si>
  <si>
    <t>Dependent adult children</t>
  </si>
  <si>
    <t>TCN family members of EU citizens have broader sets of rights and can bring in such  family members, if subsistence is provided by the sponsor. TCN family members of Austrian nationals need to comply with the integration agreement, those of EU nationals not.</t>
  </si>
  <si>
    <t>Allowed for all dependent ascendants</t>
  </si>
  <si>
    <t xml:space="preserve">Eligibility for dependent relatives in the ascending line </t>
  </si>
  <si>
    <t>Dependent parents/grandparents</t>
  </si>
  <si>
    <t>As family reunification depended (and still depends) on a quota fixing the maximum of persons accepted for family reunification each year and these quotas usually were far too low compared to the number of applications, family members usually had to wait for several years before they could settle with their sponsor in Austria. This problem was moderated by a judgement of the Constitutional Court (G 119, 120/03, 8 October 2003) stating that the quota may not be taken into consideration when family reunification is required by Art. 8 ECHR, but the waiting period still persisted. The new legislation provides for a maximum waiting period of three years</t>
  </si>
  <si>
    <t>Austrian migration law in force until 31 December 2005 differed between sponsors who settled in Austria before 1 January 2003 and those who came to Austria after that date. Family reunification with regard to sponsors who came to Austria before that date was limited to spouses and children under the age of 15 years. This limitation was lifted in 2005 legislation.</t>
  </si>
  <si>
    <t>Limitations on A or B limitations e.g. age limits &lt;18 years (please specify)</t>
  </si>
  <si>
    <t>Only a and b</t>
  </si>
  <si>
    <t>Eligibility for minor children (&lt;18 years)
a. Minor children
b. Adopted children
c. Children for whom custody is shared</t>
  </si>
  <si>
    <t>Minor children</t>
  </si>
  <si>
    <t>Change of the SRA in 2009 (spouse of TCN - age of 21 years or more) - art. 2 par. 1 lit. 9 SRA</t>
  </si>
  <si>
    <t>≥  21 years  (please specify age)</t>
  </si>
  <si>
    <t>18 years&lt;  , &lt; 21 years  (please specify age)</t>
  </si>
  <si>
    <t>≤ Age of majority in country (18 years)</t>
  </si>
  <si>
    <t>Age limits for sponsors and spouses</t>
  </si>
  <si>
    <t>b. Age limits</t>
  </si>
  <si>
    <t>24b</t>
  </si>
  <si>
    <t xml:space="preserve">Since January 2010, same sex couples have the same right to family reunification as maried couplies if they have a registered partnership according to Austrian law from Austria or a country with same sex marriage certificates. </t>
  </si>
  <si>
    <t>Neither. Only spouses.</t>
  </si>
  <si>
    <t>Only one or certain groups of B (i.e. not all types of couples legally recognised in national family law)</t>
  </si>
  <si>
    <t>Both</t>
  </si>
  <si>
    <t>Eligibility for partners other than spouses: 
a. Stable long-term relationship
b. Registered partnership or same-sex couples (as legally recognised in national family law)</t>
  </si>
  <si>
    <t>a. Partners</t>
  </si>
  <si>
    <t>24a</t>
  </si>
  <si>
    <t>Eligibility for spouses and partners (average)</t>
  </si>
  <si>
    <t xml:space="preserve">A sponsor is deemed to have reasonable prospects of obtaining the right to permanent residence in Austria for the purpose of Art. 3 § 1 Directive 2003/86/EC, if he/she has either been granted a settlement permit 'permanent residence EC' (Daueraufenthalt - EG) or 'settlement permit -unlimited' (Niederlassungsbewilligung - unbeschränkt) or if he holds another settlement permit granting access to employment and has already fulfilled the so called 'integration agreement' (see below, Art. 7). In these cases the sponsor is regarded as integrated and the refusal of a renewed settlement permit is possible only under restricted preconditions. </t>
  </si>
  <si>
    <t>Permanent residence 
permit, explicit 'prospects for permanent residence' required or discretion in eligibility</t>
  </si>
  <si>
    <t>Certain short-term residence permits 
excluded</t>
  </si>
  <si>
    <t>Any residence permit</t>
  </si>
  <si>
    <t>Documents taken into account to be eligible for family reunion</t>
  </si>
  <si>
    <t>Permit for &gt; 1 year (please specify)</t>
  </si>
  <si>
    <t>Permit for 1 year (please specify)</t>
  </si>
  <si>
    <t>Residence permit for &lt;1 year (please specify)</t>
  </si>
  <si>
    <t>Permit duration required (sponsor)</t>
  </si>
  <si>
    <t>Permit duration required</t>
  </si>
  <si>
    <t>Family reunion is dependent not on the residence period and/or title but whether or not the sponsor has fulfilled the integration agreement (art. 46 par. 1 SRA).</t>
  </si>
  <si>
    <t>&gt;1 year</t>
  </si>
  <si>
    <t>≤  1 year</t>
  </si>
  <si>
    <t xml:space="preserve">No residence requirement </t>
  </si>
  <si>
    <t>Residence requirement for ordinary legal residents (sponsor)</t>
  </si>
  <si>
    <t>Can all legally resident foreign citizens apply to sponsor their whole family (e.g. like EU nationals)?</t>
  </si>
  <si>
    <t>ELIGIBILITY</t>
  </si>
  <si>
    <r>
      <t xml:space="preserve">Do </t>
    </r>
    <r>
      <rPr>
        <sz val="11"/>
        <rFont val="Calibri"/>
        <family val="2"/>
      </rPr>
      <t>legally resident foreign citizens</t>
    </r>
    <r>
      <rPr>
        <sz val="11"/>
        <rFont val="Calibri"/>
        <family val="2"/>
        <scheme val="minor"/>
      </rPr>
      <t xml:space="preserve"> have a facilitated right to reunite in their families (e.g. like nationals or EU citizens who move from one Member State to another)?</t>
    </r>
  </si>
  <si>
    <t>FAMILY REUNION FOR FOREIGN CITIZENS</t>
  </si>
  <si>
    <t>No equal treatment in more than one area (please specify)</t>
  </si>
  <si>
    <t>No equal treatment in at least one area (please specify)</t>
  </si>
  <si>
    <t>Equal treatment with nationals in all areas</t>
  </si>
  <si>
    <t>Equal working conditions:
Do TCNs have guaranteed equal working conditions? (safe and healthy working conditions, treatment in case of job termination or dismissal, payment/wages, taxation)</t>
  </si>
  <si>
    <t>Working conditions</t>
  </si>
  <si>
    <t>Public/social housing is only available to long-term residents. Rent control and financial schemes are the same for all TCNs. Access to social housing and financial subsidies are in the competence of the provinces.</t>
  </si>
  <si>
    <t>Only A or None</t>
  </si>
  <si>
    <t>A and (C or certain categories of B)</t>
  </si>
  <si>
    <t>All of them</t>
  </si>
  <si>
    <r>
      <t xml:space="preserve">What categories of TCNs have equal access to housing </t>
    </r>
    <r>
      <rPr>
        <sz val="11"/>
        <rFont val="Calibri"/>
        <family val="2"/>
      </rPr>
      <t xml:space="preserve">benefits? (e.g., </t>
    </r>
    <r>
      <rPr>
        <sz val="11"/>
        <rFont val="Calibri"/>
        <family val="2"/>
        <scheme val="minor"/>
      </rPr>
      <t xml:space="preserve">public/social housing, participation in housing financing schemes)                                                                                             a. Long-term residents
b. Residents on temporary work permits (excluding seasonal)
c. Residents on family reunion permits (same as sponsor)
</t>
    </r>
  </si>
  <si>
    <t xml:space="preserve">TCNs have equal access to unemployment benefits, old age pensions, invalidity benefits, maternity leave, and family benefits. Only social assistance is limited to long-term residents. </t>
  </si>
  <si>
    <t xml:space="preserve">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
</t>
  </si>
  <si>
    <t>Access to social security</t>
  </si>
  <si>
    <t xml:space="preserve">After a 2004 decision by the European Court of Justice, Austria amended the 2006 Act on the Chamber of Labour and the Act of Institutional Settings at the Workplace. This revision extended to all third-country national workers the right to stand for elections as shop-stewards (a union member who represents their co-workers in dealings with management) and as delegates to the Chamber of Labour (a platform representing all private employees). </t>
  </si>
  <si>
    <t>Other restrictions apply</t>
  </si>
  <si>
    <t>Restricted access to elected positions</t>
  </si>
  <si>
    <t xml:space="preserve">Membership of and participation in trade unions associations and work-related negotiation bodies </t>
  </si>
  <si>
    <t xml:space="preserve">Membership in trade unions </t>
  </si>
  <si>
    <t xml:space="preserve">Do legal migrants have the same work and social security rights like EU nationals/nationals?
</t>
  </si>
  <si>
    <t>WORKERS' RIGHTS</t>
  </si>
  <si>
    <t>Campaigns by trade unions and counseling and brochures in different languages by chamber of labour as well as chamber of economics, also at regional level</t>
  </si>
  <si>
    <t xml:space="preserve">2013: Opening of Welcome Desks in Vienna, Graz, Linz, Salzburg and Innsbruck </t>
  </si>
  <si>
    <t>Active policy of information on rights of migrant workers at national level (or regional in federal states)</t>
  </si>
  <si>
    <t>Active information policy</t>
  </si>
  <si>
    <t xml:space="preserve">"Mentoring for Immigrants" programme since 2008 by Austrian Federal Economic Chamber (WKO), Austrian Integration Fund (ÖIF) and  Public Employment Service (AMS) </t>
  </si>
  <si>
    <t xml:space="preserve">B: Training measures for public emplyoment service personnel were introduced by 2010, not on the national level (public employment services academy for new personnel) but on the level of the federal provinces as part of trainings on the job, f. ex. in Vienna diversity trainings were made a compulsory part of trainings for executive personnel, and are a voluntary part for other staff. Also the waff (Vienna Agency to Support employees, financed and run under the auspices of the City of Vienna) has a compulsory diversity training program for all its new employees. </t>
  </si>
  <si>
    <t>None. Only ad hoc (mainly trough projects implemented by NGOs)</t>
  </si>
  <si>
    <t>One (please specify)</t>
  </si>
  <si>
    <t>Both (please specify)</t>
  </si>
  <si>
    <t>Support to access public employment services
a) Right to resource person, mentor, coach linked to public employment service is part of integration policy for newcomers
b) Training required of public employment service staff on specific needs of migrants</t>
  </si>
  <si>
    <t>Support to access public employment services</t>
  </si>
  <si>
    <t>Migrant women and youth identified as priority for labour market integration in 2010 National Integration Action Plan</t>
  </si>
  <si>
    <t>Migrants identified as a particular target group for AMS (public employment service) in 2012</t>
  </si>
  <si>
    <t>Migrant women and youth identified as priority for labour market integration in 2010 National Integration Action Plan. Migrants identified as a particular target group for AMS (public employment service) in 2012</t>
  </si>
  <si>
    <t>Only ad hoc (mainly through projects implemented by NGOs)</t>
  </si>
  <si>
    <t>One of these (please specify content)</t>
  </si>
  <si>
    <t>Both (please specify content)</t>
  </si>
  <si>
    <t>Targeted measures to further the integration of TCNs into the labour market
a. National programmes to address labour market situation of migrant youth
b. National programmes  to address labour market situation of migrant women</t>
  </si>
  <si>
    <t xml:space="preserve">Economic integration measures of youth and women </t>
  </si>
  <si>
    <t>A: Since 2011, AMS (the public employment service) is implementing job-specific language training and a limited amount of bridging courses.</t>
  </si>
  <si>
    <t>A or b (please specify content)</t>
  </si>
  <si>
    <t>A and b (please specify content)</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</si>
  <si>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</si>
  <si>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 xml:space="preserve">Economic integration measures of TCNs </t>
  </si>
  <si>
    <t xml:space="preserve"> B only partly covered. Some improvements took place with regard to official support agencies. For example, in Vienna a councelling center was put in place (run by the Counselling Center for Migrants). Several ministries have also improved their services.   </t>
  </si>
  <si>
    <t xml:space="preserve">A and B only partly covered : Name of new law/policy: Federal Law amending the Law on Universities (Bundesgesetz, mit dem das Universitätsgesetz 2002 geändert wird, BGBl. I Nr. 52/2012)
Date of adoption &amp; date of entry into force: 05 June 2012 / 06 June 2012
Summary of changes: Recognition of foreign academic certificates within max. 3 months (instead of 6). Reorganization of the ‘National Academic Recognition Information Centre’ as a one-stop-shop and competence center for nostrifications in Austria, information campaign and launch of an information website. The procedure itself is carried out at universities and is (still) based on bilateral and multilateral agreements. </t>
  </si>
  <si>
    <t>Only one</t>
  </si>
  <si>
    <t xml:space="preserve">State facilitation of recognition of qualifications obtained abroad:
a) existence of one-stop-shop for TCN applicants to submit application for recognition of qualifications
b) national guidelines on fair procedures, timelines and fees for assessments by professional, governmental, and non-governmental organisations
</t>
  </si>
  <si>
    <t xml:space="preserve">State facilitation of recognition of qualifications </t>
  </si>
  <si>
    <t>Can legal migrants have their specific needs addressed as workers born and trained abroad?</t>
  </si>
  <si>
    <t>TARGETED SUPPORT</t>
  </si>
  <si>
    <t>No single procedure for validation of skills/competences.</t>
  </si>
  <si>
    <t>Ad hoc/No procedure for validation of skills for certain TCN residents or certain professional fields</t>
  </si>
  <si>
    <t>Different procedure than for nationals (e.g. more documents and/or higher fees are required)</t>
  </si>
  <si>
    <t xml:space="preserve">Single procedure and fees for foreigners and for nationals </t>
  </si>
  <si>
    <t>Single procedure for validation of skills/competences acquired abroad</t>
  </si>
  <si>
    <t xml:space="preserve">Validation of skills </t>
  </si>
  <si>
    <t>A wide range of bilateral agreements on recognition of academic and professional qualifications, with many differences between EU/EEA nationals and TCN, especially in regulated sectors</t>
  </si>
  <si>
    <t>Ad hoc/No procedure for recognition of titles for certain TCN residents or certain fields of study (e.g. recognition depending on mutual recognition agreements)</t>
  </si>
  <si>
    <t xml:space="preserve">Same procedures and fees as for nationals </t>
  </si>
  <si>
    <t xml:space="preserve">Recognition of professional qualifications in regulated professions acquired abroad (e.g. law, medicine, architecture)                                          </t>
  </si>
  <si>
    <t xml:space="preserve">Recognition of professional qualifications </t>
  </si>
  <si>
    <t>Recognition of academic qualifications acquired abroad</t>
  </si>
  <si>
    <t xml:space="preserve">Recognition of academic qualifications </t>
  </si>
  <si>
    <t>Access to study grants is dependent on a certain time of residence of the parents in Austria, so the access is not immediate or equal, except for long-term residents and various TCN categories. TCN of certain contries are obliged to pay a higher tuition fee than Austrian and EU students.</t>
  </si>
  <si>
    <t>Equality of access to study grants:
What categories of TCNs have equal access?
a. Long-term residents
b. Residents on temporary work permits (excluding seasonal)
c. Residents on family reunion permits (same as sponsor)</t>
  </si>
  <si>
    <t>Study grants</t>
  </si>
  <si>
    <t>A and C have equal access to vocational training and higher education. Only tuition fees are higher for certain non-EU countries.</t>
  </si>
  <si>
    <t>Equality of access to higher education and vocational training:
What categories of foreign resident adults have equal access?
a. Permanent residents
b. Residents on temporary work permits (excluding seasonal)
c. Residents on family reunion permits (same as sponsor)</t>
  </si>
  <si>
    <t xml:space="preserve">Education and vocational training </t>
  </si>
  <si>
    <t>For those with right to settlement and work: Arbeitsmarktservicegesetz: Bundesrichtlinie uber Vormerkung, Vermittlung und Leistungsbezug von Auslandern.</t>
  </si>
  <si>
    <t>Access to public employment services:
What categories of foreign residents have equal access?
a. Permanent residents
b. Residents on temporary work permits (excluding seasonal)
c. Residents on family reunion permits (same as sponsor)</t>
  </si>
  <si>
    <t>Public employment services</t>
  </si>
  <si>
    <t>Can legal migrant workers and their families improve their skills and qualifications like nationals?</t>
  </si>
  <si>
    <t>ACCESS TO GENERAL SUPPORT</t>
  </si>
  <si>
    <t xml:space="preserve">Differences between regulated and non-regulated sectors and access to trade license is privileged for those who acquired their education in Austria. Greater facilitation for EU citizens. </t>
  </si>
  <si>
    <t>Certain sectors and activities solely for nationals (please specify)</t>
  </si>
  <si>
    <t>Other limiting conditions that apply to foreign residents, e.g. linguistic testing (please specify)</t>
  </si>
  <si>
    <t>Yes. There are no additional restrictions than those based on type of permit mentioned in 14</t>
  </si>
  <si>
    <t>Access to self-employment
Are foreign residents able to take up self-employed activity under equal conditions as nationals?</t>
  </si>
  <si>
    <t>Access to self employment</t>
  </si>
  <si>
    <t>Quotas and restrictions for specific categories of jobs</t>
  </si>
  <si>
    <t>Nearly all family reunification permit holders have immediate access to the labour market since law on 1 July 2011.  All other family reunification permit holders have the same access as their sponsor.</t>
  </si>
  <si>
    <t>Immediate access to self-employment: 
What categories of foreign residents have equal access to self-employment as nationals?
a. Permanent residents
b. Residents on temporary work permits (excluding seasonal) within period of ≤ 1 year
c. Residents on family reunion permits (same as sponsor)</t>
  </si>
  <si>
    <t>Immediate access to self employment</t>
  </si>
  <si>
    <t>Pragmatisation of civil servants is restricted to nationals. Salary classification is only possible after nostrification, meaning specific restrictions apply to non-EU citizens</t>
  </si>
  <si>
    <t>Only for nationals</t>
  </si>
  <si>
    <t>Other restrictions (please specify)</t>
  </si>
  <si>
    <t>Yes. Only restriction is exercise of public authority and safeguard general state interest</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</si>
  <si>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</si>
  <si>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 xml:space="preserve"> Access to public sector </t>
  </si>
  <si>
    <t xml:space="preserve">Yes. There are no additional restrictions than those based on type of permit mentioned in 1 </t>
  </si>
  <si>
    <t>Access to private sector:
Are foreign residents able to accept any private-sector employment under equal conditions as nationals?</t>
  </si>
  <si>
    <t>Access to private sector</t>
  </si>
  <si>
    <t xml:space="preserve">Settlement permit key worker or employment permit holders are issued for a certain employer and certain position after a labour market test. Temporary time limitations in time are imposed on family migrants. </t>
  </si>
  <si>
    <r>
      <t xml:space="preserve">Immediate access to labour market:
What categories of foreign residents have equal access to employment as nationals?
a. Permanent residents
b. Residents on temporary work permits  (excluding seasonal) within period of </t>
    </r>
    <r>
      <rPr>
        <sz val="11"/>
        <rFont val="Calibri"/>
        <family val="2"/>
      </rPr>
      <t>≤ 1 year
c. Residents on family reunion permits (same as sponsor)</t>
    </r>
  </si>
  <si>
    <t>Immediate access to labour market</t>
  </si>
  <si>
    <t>Can legal migrant workers and their families access and change jobs in all sectors like nationals?</t>
  </si>
  <si>
    <t>ACCESS</t>
  </si>
  <si>
    <t xml:space="preserve">Do legally-resident foreign citizens have comparable workers’ rights and opportunities like nationals to access jobs and improve their skills?
</t>
  </si>
  <si>
    <t>LABOUR MARKET MOBILITY</t>
  </si>
  <si>
    <t>SCORE 2007-2014 (WITHOUT EDUCATION)</t>
  </si>
  <si>
    <t>OVERALL SCORE (WITH HEALTH)</t>
  </si>
  <si>
    <t>OVERALL SCORE</t>
  </si>
  <si>
    <t xml:space="preserve">2007 MIPEX Comments </t>
  </si>
  <si>
    <t xml:space="preserve">2007 MIPEX Score </t>
  </si>
  <si>
    <t xml:space="preserve">2008 MIPEX Comments </t>
  </si>
  <si>
    <t xml:space="preserve">2008 MIPEX Score </t>
  </si>
  <si>
    <t xml:space="preserve">2009 MIPEX Comments </t>
  </si>
  <si>
    <t xml:space="preserve">2009 MIPEX Score </t>
  </si>
  <si>
    <t xml:space="preserve">2010 MIPEX Comments </t>
  </si>
  <si>
    <t xml:space="preserve">2010 MIPEX Score </t>
  </si>
  <si>
    <t xml:space="preserve">2011 MIPEX Comments </t>
  </si>
  <si>
    <t xml:space="preserve">2011 MIPEX Score </t>
  </si>
  <si>
    <t xml:space="preserve">2012 MIPEX Comments </t>
  </si>
  <si>
    <t xml:space="preserve">2012 MIPEX Score </t>
  </si>
  <si>
    <t xml:space="preserve">2013 MIPEX Comments </t>
  </si>
  <si>
    <t xml:space="preserve">2013 MIPEX Score </t>
  </si>
  <si>
    <t xml:space="preserve">2014 MIPEX Comments </t>
  </si>
  <si>
    <t xml:space="preserve">2014 MIPEX Score </t>
  </si>
  <si>
    <t>Option 3 (0)</t>
  </si>
  <si>
    <t xml:space="preserve">Option 2 (50) </t>
  </si>
  <si>
    <t xml:space="preserve">Option 1 (100) </t>
  </si>
  <si>
    <t>Description</t>
  </si>
  <si>
    <t xml:space="preserve">Sub-indicators - short name </t>
  </si>
  <si>
    <t xml:space="preserve">Indicators - short name </t>
  </si>
  <si>
    <t xml:space="preserve">Policy Dimensions </t>
  </si>
  <si>
    <t xml:space="preserve">Policy Strands </t>
  </si>
  <si>
    <t>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</si>
</sst>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name val="Calibri"/>
      <family val="2"/>
      <scheme val="minor"/>
    </font>
    <font>
      <sz val="10"/>
      <name val="Arial"/>
      <family val="2"/>
    </font>
    <font>
      <sz val="10"/>
      <name val="Calibri"/>
      <family val="2"/>
    </font>
    <font>
      <sz val="10"/>
      <name val="Calibri"/>
      <family val="2"/>
      <scheme val="minor"/>
    </font>
    <font>
      <b/>
      <sz val="13"/>
      <name val="Calibri"/>
      <family val="2"/>
      <scheme val="minor"/>
    </font>
    <font>
      <sz val="13"/>
      <name val="Calibri"/>
      <family val="2"/>
      <scheme val="minor"/>
    </font>
    <font>
      <b/>
      <sz val="11"/>
      <name val="Calibri"/>
      <family val="2"/>
      <scheme val="minor"/>
    </font>
    <font>
      <u/>
      <sz val="10"/>
      <color theme="10"/>
      <name val="Arial"/>
      <family val="2"/>
    </font>
    <font>
      <u/>
      <sz val="10"/>
      <name val="Arial"/>
      <family val="2"/>
    </font>
    <font>
      <sz val="9"/>
      <name val="Arial"/>
      <family val="2"/>
    </font>
    <font>
      <sz val="8"/>
      <name val="Calibri"/>
      <family val="2"/>
    </font>
    <font>
      <strike/>
      <sz val="8"/>
      <name val="Arial"/>
      <family val="2"/>
    </font>
    <font>
      <sz val="8"/>
      <name val="Arial"/>
      <family val="2"/>
    </font>
    <font>
      <sz val="11"/>
      <name val="Calibri"/>
      <family val="2"/>
    </font>
    <font>
      <sz val="11"/>
      <name val="Arial"/>
      <family val="2"/>
    </font>
    <font>
      <b/>
      <i/>
      <sz val="8"/>
      <name val="Arial"/>
      <family val="2"/>
    </font>
    <font>
      <sz val="12"/>
      <name val="Arial"/>
      <family val="2"/>
    </font>
    <font>
      <b/>
      <sz val="12"/>
      <name val="Arial"/>
      <family val="2"/>
    </font>
    <font>
      <u/>
      <sz val="11"/>
      <color theme="1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53"/>
        <bgColor indexed="64"/>
      </patternFill>
    </fill>
    <fill>
      <patternFill patternType="solid">
        <fgColor rgb="FFFFA20D"/>
        <bgColor indexed="64"/>
      </patternFill>
    </fill>
    <fill>
      <patternFill patternType="solid">
        <fgColor rgb="FF7030A0"/>
        <bgColor indexed="64"/>
      </patternFill>
    </fill>
    <fill>
      <patternFill patternType="solid">
        <fgColor indexed="62"/>
        <bgColor indexed="64"/>
      </patternFill>
    </fill>
    <fill>
      <patternFill patternType="solid">
        <fgColor indexed="40"/>
        <bgColor indexed="64"/>
      </patternFill>
    </fill>
    <fill>
      <patternFill patternType="solid">
        <fgColor rgb="FF92D050"/>
        <bgColor indexed="64"/>
      </patternFill>
    </fill>
    <fill>
      <patternFill patternType="solid">
        <fgColor indexed="34"/>
        <bgColor indexed="64"/>
      </patternFill>
    </fill>
    <fill>
      <patternFill patternType="solid">
        <fgColor indexed="1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100">
    <xf numFmtId="0" fontId="0" fillId="0" borderId="0"/>
    <xf numFmtId="0" fontId="2" fillId="0" borderId="0"/>
    <xf numFmtId="0" fontId="8" fillId="0" borderId="0" applyNumberFormat="0" applyFill="0" applyBorder="0" applyAlignment="0" applyProtection="0">
      <alignment vertical="center"/>
    </xf>
    <xf numFmtId="0" fontId="2" fillId="0" borderId="0"/>
    <xf numFmtId="0" fontId="2" fillId="0" borderId="0"/>
    <xf numFmtId="0" fontId="2" fillId="0" borderId="0"/>
    <xf numFmtId="0" fontId="2" fillId="0" borderId="0"/>
    <xf numFmtId="0" fontId="2" fillId="0" borderId="0"/>
    <xf numFmtId="0" fontId="19"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59">
    <xf numFmtId="0" fontId="0" fillId="0" borderId="0" xfId="0"/>
    <xf numFmtId="0" fontId="1" fillId="0" borderId="0" xfId="0" applyFont="1"/>
    <xf numFmtId="0" fontId="1" fillId="0" borderId="0" xfId="0" applyFont="1" applyAlignment="1">
      <alignment wrapText="1"/>
    </xf>
    <xf numFmtId="1" fontId="1"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left" vertical="center" wrapText="1"/>
    </xf>
    <xf numFmtId="0" fontId="5" fillId="0" borderId="1" xfId="0" applyFont="1" applyBorder="1" applyAlignment="1">
      <alignment vertical="center" wrapText="1" readingOrder="1"/>
    </xf>
    <xf numFmtId="0" fontId="1" fillId="2" borderId="0" xfId="0" applyFont="1" applyFill="1" applyAlignment="1">
      <alignment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1" fontId="4"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6" fillId="2" borderId="1" xfId="0" applyFont="1" applyFill="1" applyBorder="1" applyAlignment="1">
      <alignment vertical="center" wrapText="1" readingOrder="1"/>
    </xf>
    <xf numFmtId="0" fontId="5" fillId="2" borderId="1" xfId="0" applyFont="1" applyFill="1" applyBorder="1" applyAlignment="1">
      <alignment vertical="center" wrapText="1" readingOrder="1"/>
    </xf>
    <xf numFmtId="0" fontId="1" fillId="2" borderId="1" xfId="0" applyFont="1" applyFill="1" applyBorder="1" applyAlignment="1">
      <alignment wrapText="1"/>
    </xf>
    <xf numFmtId="0" fontId="4" fillId="0" borderId="1" xfId="0" applyFont="1" applyFill="1" applyBorder="1" applyAlignment="1">
      <alignment horizontal="center" vertical="center" wrapText="1"/>
    </xf>
    <xf numFmtId="0" fontId="4" fillId="0" borderId="0" xfId="0" applyFont="1" applyAlignment="1">
      <alignment wrapText="1"/>
    </xf>
    <xf numFmtId="0" fontId="1" fillId="3" borderId="0" xfId="0" applyFont="1" applyFill="1" applyAlignment="1">
      <alignment wrapText="1"/>
    </xf>
    <xf numFmtId="0" fontId="1" fillId="3" borderId="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1" fontId="4" fillId="3" borderId="1" xfId="0" applyNumberFormat="1" applyFont="1" applyFill="1" applyBorder="1" applyAlignment="1">
      <alignment horizontal="center" vertical="center" wrapText="1"/>
    </xf>
    <xf numFmtId="0" fontId="1" fillId="3" borderId="1" xfId="0" applyFont="1" applyFill="1" applyBorder="1" applyAlignment="1">
      <alignment wrapText="1"/>
    </xf>
    <xf numFmtId="0" fontId="5" fillId="3" borderId="1" xfId="0" applyFont="1" applyFill="1" applyBorder="1" applyAlignment="1">
      <alignment vertical="center" wrapText="1" readingOrder="1"/>
    </xf>
    <xf numFmtId="0" fontId="3" fillId="4" borderId="1" xfId="1" applyNumberFormat="1" applyFont="1" applyFill="1" applyBorder="1" applyAlignment="1">
      <alignment horizontal="center" vertical="center" wrapText="1"/>
    </xf>
    <xf numFmtId="0" fontId="1" fillId="2" borderId="2" xfId="0" applyFont="1" applyFill="1" applyBorder="1" applyAlignment="1">
      <alignment horizontal="left" vertical="center" wrapText="1"/>
    </xf>
    <xf numFmtId="0" fontId="7" fillId="2" borderId="2" xfId="0" applyFont="1" applyFill="1" applyBorder="1" applyAlignment="1">
      <alignment horizontal="left" vertical="center" wrapText="1"/>
    </xf>
    <xf numFmtId="0" fontId="5" fillId="2" borderId="2" xfId="0" applyFont="1" applyFill="1" applyBorder="1" applyAlignment="1">
      <alignment vertical="center" wrapText="1" readingOrder="1"/>
    </xf>
    <xf numFmtId="0" fontId="3" fillId="4" borderId="0" xfId="0" applyFont="1" applyFill="1" applyAlignment="1">
      <alignment wrapText="1"/>
    </xf>
    <xf numFmtId="0" fontId="4" fillId="4"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9" fillId="4" borderId="1" xfId="2" applyFont="1" applyFill="1" applyBorder="1" applyAlignment="1">
      <alignment horizontal="center" vertical="center" wrapText="1"/>
    </xf>
    <xf numFmtId="1" fontId="4" fillId="4" borderId="1" xfId="0" applyNumberFormat="1" applyFont="1" applyFill="1" applyBorder="1" applyAlignment="1">
      <alignment horizontal="center" vertical="center" wrapText="1"/>
    </xf>
    <xf numFmtId="0" fontId="10" fillId="0" borderId="1" xfId="0" applyFont="1" applyBorder="1" applyAlignment="1">
      <alignment vertical="center" wrapText="1"/>
    </xf>
    <xf numFmtId="0" fontId="1" fillId="0" borderId="3" xfId="0" applyFont="1" applyBorder="1" applyAlignment="1">
      <alignment wrapText="1"/>
    </xf>
    <xf numFmtId="0" fontId="1" fillId="0" borderId="1" xfId="0" applyFont="1" applyBorder="1" applyAlignment="1">
      <alignment vertical="center"/>
    </xf>
    <xf numFmtId="0" fontId="1" fillId="0" borderId="4" xfId="0" applyFont="1" applyBorder="1" applyAlignment="1">
      <alignment vertical="center"/>
    </xf>
    <xf numFmtId="0" fontId="1" fillId="0" borderId="1" xfId="0" applyFont="1" applyBorder="1" applyAlignment="1">
      <alignment vertical="center" wrapText="1"/>
    </xf>
    <xf numFmtId="0" fontId="5" fillId="0" borderId="1" xfId="0" applyFont="1" applyBorder="1" applyAlignment="1">
      <alignment horizontal="left" vertical="center" wrapText="1" readingOrder="1"/>
    </xf>
    <xf numFmtId="0" fontId="2" fillId="0" borderId="1" xfId="0" applyFont="1" applyBorder="1" applyAlignment="1">
      <alignment vertical="center" wrapText="1"/>
    </xf>
    <xf numFmtId="0" fontId="2" fillId="0" borderId="1" xfId="0" applyNumberFormat="1" applyFont="1" applyFill="1" applyBorder="1" applyAlignment="1" applyProtection="1">
      <alignment horizontal="left" vertical="top" wrapText="1"/>
    </xf>
    <xf numFmtId="0" fontId="1" fillId="4" borderId="1" xfId="0" applyFont="1" applyFill="1" applyBorder="1" applyAlignment="1">
      <alignment wrapText="1"/>
    </xf>
    <xf numFmtId="0" fontId="1" fillId="4" borderId="0" xfId="0" applyFont="1" applyFill="1"/>
    <xf numFmtId="0" fontId="1" fillId="4" borderId="1" xfId="0" applyFont="1" applyFill="1" applyBorder="1" applyAlignment="1">
      <alignment vertical="center"/>
    </xf>
    <xf numFmtId="0" fontId="1" fillId="4" borderId="4" xfId="0" applyFont="1" applyFill="1" applyBorder="1" applyAlignment="1">
      <alignment vertical="center"/>
    </xf>
    <xf numFmtId="0" fontId="1" fillId="4" borderId="1" xfId="0" applyFont="1" applyFill="1" applyBorder="1" applyAlignment="1">
      <alignment horizontal="left" vertical="center" wrapText="1"/>
    </xf>
    <xf numFmtId="0" fontId="5" fillId="4" borderId="1" xfId="0" applyFont="1" applyFill="1" applyBorder="1" applyAlignment="1">
      <alignment horizontal="left" vertical="center" wrapText="1" readingOrder="1"/>
    </xf>
    <xf numFmtId="0" fontId="1" fillId="3" borderId="1" xfId="0" applyFont="1" applyFill="1" applyBorder="1" applyAlignment="1">
      <alignment vertical="center" wrapText="1"/>
    </xf>
    <xf numFmtId="1" fontId="1" fillId="3" borderId="1" xfId="0" applyNumberFormat="1" applyFont="1" applyFill="1" applyBorder="1" applyAlignment="1">
      <alignment vertical="center"/>
    </xf>
    <xf numFmtId="0" fontId="1" fillId="3" borderId="1" xfId="0" applyFont="1" applyFill="1" applyBorder="1" applyAlignment="1">
      <alignment vertical="center"/>
    </xf>
    <xf numFmtId="0" fontId="1" fillId="3" borderId="4" xfId="0" applyFont="1" applyFill="1" applyBorder="1" applyAlignment="1">
      <alignment vertical="center"/>
    </xf>
    <xf numFmtId="0" fontId="11" fillId="3" borderId="1" xfId="1" applyNumberFormat="1" applyFont="1" applyFill="1" applyBorder="1" applyAlignment="1">
      <alignment horizontal="center" vertical="top" wrapText="1"/>
    </xf>
    <xf numFmtId="0" fontId="1" fillId="5" borderId="1"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2" xfId="0" applyFont="1" applyFill="1" applyBorder="1" applyAlignment="1">
      <alignment wrapText="1"/>
    </xf>
    <xf numFmtId="0" fontId="1" fillId="5" borderId="1" xfId="0" applyFont="1" applyFill="1" applyBorder="1" applyAlignment="1">
      <alignment wrapText="1"/>
    </xf>
    <xf numFmtId="0" fontId="5" fillId="5" borderId="1" xfId="0" applyFont="1" applyFill="1" applyBorder="1" applyAlignment="1">
      <alignment vertical="center" wrapText="1" readingOrder="1"/>
    </xf>
    <xf numFmtId="0" fontId="11" fillId="0" borderId="1" xfId="1" applyNumberFormat="1" applyFont="1" applyFill="1" applyBorder="1" applyAlignment="1">
      <alignment horizontal="center" vertical="top" wrapText="1"/>
    </xf>
    <xf numFmtId="0" fontId="1" fillId="3" borderId="0" xfId="0" applyFont="1" applyFill="1"/>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wrapText="1"/>
    </xf>
    <xf numFmtId="0" fontId="1" fillId="0" borderId="1" xfId="0" applyFont="1" applyFill="1" applyBorder="1" applyAlignment="1">
      <alignment vertical="center"/>
    </xf>
    <xf numFmtId="0" fontId="1" fillId="0" borderId="1" xfId="0" applyFont="1" applyFill="1" applyBorder="1" applyAlignment="1">
      <alignment vertical="center" wrapText="1"/>
    </xf>
    <xf numFmtId="0" fontId="1" fillId="0" borderId="4" xfId="0" applyFont="1" applyFill="1" applyBorder="1" applyAlignment="1">
      <alignment vertical="center"/>
    </xf>
    <xf numFmtId="0" fontId="2" fillId="0" borderId="1" xfId="0" applyFont="1" applyFill="1" applyBorder="1" applyAlignment="1">
      <alignment vertical="center" wrapText="1"/>
    </xf>
    <xf numFmtId="0" fontId="1" fillId="3" borderId="1" xfId="0" applyFont="1" applyFill="1" applyBorder="1"/>
    <xf numFmtId="1" fontId="1" fillId="3" borderId="1" xfId="0" applyNumberFormat="1" applyFont="1" applyFill="1" applyBorder="1"/>
    <xf numFmtId="0" fontId="1" fillId="4" borderId="1" xfId="0" applyFont="1" applyFill="1" applyBorder="1" applyAlignment="1">
      <alignment vertical="center" wrapText="1"/>
    </xf>
    <xf numFmtId="1" fontId="1" fillId="4" borderId="1" xfId="0" applyNumberFormat="1" applyFont="1" applyFill="1" applyBorder="1" applyAlignment="1">
      <alignment vertical="center"/>
    </xf>
    <xf numFmtId="0" fontId="1" fillId="2" borderId="0" xfId="0" applyFont="1" applyFill="1"/>
    <xf numFmtId="0" fontId="1" fillId="2" borderId="1" xfId="0" applyFont="1" applyFill="1" applyBorder="1" applyAlignment="1">
      <alignment vertical="center"/>
    </xf>
    <xf numFmtId="1" fontId="1" fillId="2" borderId="1" xfId="0" applyNumberFormat="1" applyFont="1" applyFill="1" applyBorder="1" applyAlignment="1">
      <alignment vertical="center"/>
    </xf>
    <xf numFmtId="0" fontId="1" fillId="2" borderId="4" xfId="0" applyFont="1" applyFill="1" applyBorder="1" applyAlignment="1">
      <alignment vertical="center"/>
    </xf>
    <xf numFmtId="0" fontId="1" fillId="2" borderId="1" xfId="0" applyFont="1" applyFill="1" applyBorder="1" applyAlignment="1">
      <alignment vertical="center" wrapText="1"/>
    </xf>
    <xf numFmtId="0" fontId="5" fillId="2" borderId="2"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1" fillId="0" borderId="1" xfId="3" applyNumberFormat="1" applyFont="1" applyFill="1" applyBorder="1" applyAlignment="1" applyProtection="1">
      <alignment horizontal="center" vertical="center" wrapText="1"/>
    </xf>
    <xf numFmtId="0" fontId="5" fillId="0" borderId="1" xfId="0" applyFont="1" applyBorder="1" applyAlignment="1">
      <alignment wrapText="1"/>
    </xf>
    <xf numFmtId="0" fontId="11" fillId="0" borderId="1" xfId="4" applyFont="1" applyFill="1" applyBorder="1" applyAlignment="1">
      <alignment horizontal="center" vertical="center" wrapText="1"/>
    </xf>
    <xf numFmtId="1" fontId="1" fillId="0" borderId="1" xfId="0" applyNumberFormat="1" applyFont="1" applyFill="1" applyBorder="1" applyAlignment="1">
      <alignment vertical="center"/>
    </xf>
    <xf numFmtId="0" fontId="1" fillId="0" borderId="5" xfId="0" applyFont="1" applyBorder="1" applyAlignment="1">
      <alignment horizontal="left" vertical="center" wrapText="1"/>
    </xf>
    <xf numFmtId="0" fontId="1" fillId="2" borderId="1" xfId="0" applyFont="1" applyFill="1" applyBorder="1" applyAlignment="1">
      <alignment vertical="top" wrapText="1"/>
    </xf>
    <xf numFmtId="0" fontId="1" fillId="2" borderId="5" xfId="0" applyFont="1" applyFill="1" applyBorder="1" applyAlignment="1">
      <alignment horizontal="left" vertical="center" wrapText="1"/>
    </xf>
    <xf numFmtId="0" fontId="5" fillId="2" borderId="1" xfId="0" applyFont="1" applyFill="1" applyBorder="1" applyAlignment="1">
      <alignment horizontal="left" vertical="center" wrapText="1"/>
    </xf>
    <xf numFmtId="0" fontId="1" fillId="4" borderId="1" xfId="0" applyFont="1" applyFill="1" applyBorder="1" applyAlignment="1">
      <alignment vertical="top" wrapText="1"/>
    </xf>
    <xf numFmtId="0" fontId="11" fillId="0" borderId="1" xfId="5" applyNumberFormat="1" applyFont="1" applyFill="1" applyBorder="1" applyAlignment="1" applyProtection="1">
      <alignment horizontal="center" vertical="center" wrapText="1"/>
    </xf>
    <xf numFmtId="0" fontId="1" fillId="0" borderId="0" xfId="0" applyFont="1" applyFill="1"/>
    <xf numFmtId="0" fontId="2" fillId="0" borderId="1" xfId="0" applyFont="1" applyFill="1" applyBorder="1" applyAlignment="1">
      <alignment vertical="center"/>
    </xf>
    <xf numFmtId="0" fontId="1" fillId="0" borderId="1" xfId="0" applyFont="1" applyFill="1" applyBorder="1" applyAlignment="1">
      <alignment horizontal="left" vertical="center" wrapText="1"/>
    </xf>
    <xf numFmtId="0" fontId="2" fillId="0" borderId="4" xfId="0" applyFont="1" applyFill="1" applyBorder="1" applyAlignment="1">
      <alignment vertical="center" wrapText="1"/>
    </xf>
    <xf numFmtId="1" fontId="2" fillId="0" borderId="1" xfId="0" applyNumberFormat="1" applyFont="1" applyFill="1" applyBorder="1" applyAlignment="1">
      <alignment vertical="center"/>
    </xf>
    <xf numFmtId="0" fontId="5" fillId="0" borderId="1" xfId="0" applyFont="1" applyFill="1" applyBorder="1" applyAlignment="1">
      <alignment vertical="center" wrapText="1" readingOrder="1"/>
    </xf>
    <xf numFmtId="0" fontId="1" fillId="0" borderId="1" xfId="0" applyFont="1" applyFill="1" applyBorder="1" applyAlignment="1">
      <alignment wrapText="1"/>
    </xf>
    <xf numFmtId="0" fontId="2" fillId="4" borderId="1" xfId="0" applyFont="1" applyFill="1" applyBorder="1" applyAlignment="1">
      <alignment vertical="center" wrapText="1"/>
    </xf>
    <xf numFmtId="0" fontId="11" fillId="0" borderId="1" xfId="6" applyNumberFormat="1" applyFont="1" applyFill="1" applyBorder="1" applyAlignment="1" applyProtection="1">
      <alignment horizontal="center" vertical="center" wrapText="1"/>
    </xf>
    <xf numFmtId="1" fontId="1" fillId="4" borderId="1" xfId="0" applyNumberFormat="1" applyFont="1" applyFill="1" applyBorder="1" applyAlignment="1">
      <alignment horizontal="right" vertical="center" wrapText="1"/>
    </xf>
    <xf numFmtId="1" fontId="1" fillId="4" borderId="1" xfId="0" applyNumberFormat="1" applyFont="1" applyFill="1" applyBorder="1" applyAlignment="1">
      <alignment wrapText="1"/>
    </xf>
    <xf numFmtId="0" fontId="2" fillId="0" borderId="1" xfId="0" applyNumberFormat="1" applyFont="1" applyFill="1" applyBorder="1" applyAlignment="1">
      <alignment vertical="top" wrapText="1"/>
    </xf>
    <xf numFmtId="0" fontId="11" fillId="0" borderId="1" xfId="7" applyNumberFormat="1" applyFont="1" applyFill="1" applyBorder="1" applyAlignment="1" applyProtection="1">
      <alignment horizontal="center" vertical="center" wrapText="1"/>
    </xf>
    <xf numFmtId="0" fontId="2" fillId="0" borderId="1" xfId="0" applyFont="1" applyFill="1" applyBorder="1" applyAlignment="1">
      <alignment horizontal="center" vertical="top" wrapText="1"/>
    </xf>
    <xf numFmtId="0" fontId="2" fillId="0" borderId="1" xfId="0" applyFont="1" applyFill="1" applyBorder="1" applyAlignment="1">
      <alignment horizontal="center" vertical="center" wrapText="1"/>
    </xf>
    <xf numFmtId="0" fontId="1" fillId="4" borderId="4" xfId="0" applyFont="1" applyFill="1" applyBorder="1" applyAlignment="1">
      <alignment vertical="center" wrapText="1"/>
    </xf>
    <xf numFmtId="0" fontId="2" fillId="3" borderId="1" xfId="0" applyNumberFormat="1" applyFont="1" applyFill="1" applyBorder="1" applyAlignment="1">
      <alignment horizontal="left" wrapText="1"/>
    </xf>
    <xf numFmtId="0" fontId="15" fillId="0" borderId="1" xfId="0" applyFont="1" applyBorder="1" applyAlignment="1">
      <alignment vertical="center" wrapText="1"/>
    </xf>
    <xf numFmtId="0" fontId="16" fillId="3" borderId="1" xfId="0" applyNumberFormat="1" applyFont="1" applyFill="1" applyBorder="1" applyAlignment="1">
      <alignment vertical="top" wrapText="1"/>
    </xf>
    <xf numFmtId="0" fontId="15" fillId="3" borderId="1" xfId="0" applyNumberFormat="1" applyFont="1" applyFill="1" applyBorder="1" applyAlignment="1">
      <alignment wrapText="1"/>
    </xf>
    <xf numFmtId="0" fontId="2" fillId="4" borderId="1" xfId="0" applyNumberFormat="1" applyFont="1" applyFill="1" applyBorder="1" applyAlignment="1" applyProtection="1">
      <alignment horizontal="left" wrapText="1"/>
    </xf>
    <xf numFmtId="0" fontId="2" fillId="4" borderId="1" xfId="0" applyNumberFormat="1" applyFont="1" applyFill="1" applyBorder="1" applyAlignment="1" applyProtection="1">
      <alignment horizontal="center" vertical="center" wrapText="1"/>
    </xf>
    <xf numFmtId="0" fontId="15" fillId="4" borderId="1" xfId="0" applyNumberFormat="1" applyFont="1" applyFill="1" applyBorder="1" applyAlignment="1">
      <alignment horizontal="left" wrapText="1"/>
    </xf>
    <xf numFmtId="0" fontId="15" fillId="0" borderId="1" xfId="0" applyNumberFormat="1" applyFont="1" applyFill="1" applyBorder="1" applyAlignment="1" applyProtection="1">
      <alignment horizontal="left" wrapText="1"/>
    </xf>
    <xf numFmtId="0" fontId="15" fillId="0" borderId="1" xfId="0" applyNumberFormat="1" applyFont="1" applyFill="1" applyBorder="1" applyAlignment="1" applyProtection="1">
      <alignment horizontal="center" vertical="center" wrapText="1"/>
    </xf>
    <xf numFmtId="0" fontId="15" fillId="4" borderId="1" xfId="0" applyNumberFormat="1" applyFont="1" applyFill="1" applyBorder="1" applyAlignment="1" applyProtection="1">
      <alignment horizontal="left" wrapText="1"/>
    </xf>
    <xf numFmtId="0" fontId="2" fillId="0" borderId="1" xfId="0" applyFont="1" applyFill="1" applyBorder="1" applyAlignment="1">
      <alignment horizontal="left" wrapText="1"/>
    </xf>
    <xf numFmtId="0" fontId="1" fillId="0" borderId="1" xfId="0" applyFont="1" applyFill="1" applyBorder="1" applyAlignment="1">
      <alignment horizontal="left" wrapText="1"/>
    </xf>
    <xf numFmtId="1" fontId="2" fillId="3" borderId="1" xfId="0" applyNumberFormat="1" applyFont="1" applyFill="1" applyBorder="1" applyAlignment="1">
      <alignment vertical="center" wrapText="1"/>
    </xf>
    <xf numFmtId="0" fontId="14" fillId="3" borderId="0" xfId="0" applyFont="1" applyFill="1" applyAlignment="1">
      <alignment vertical="center" wrapText="1"/>
    </xf>
    <xf numFmtId="0" fontId="1" fillId="3" borderId="0" xfId="0" applyFont="1" applyFill="1" applyBorder="1" applyAlignment="1">
      <alignment wrapText="1"/>
    </xf>
    <xf numFmtId="1" fontId="1" fillId="0" borderId="1"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3" borderId="4"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2" borderId="4"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3" borderId="3" xfId="0" applyFont="1" applyFill="1" applyBorder="1" applyAlignment="1">
      <alignment wrapText="1"/>
    </xf>
    <xf numFmtId="0" fontId="1" fillId="0" borderId="0" xfId="0" applyFont="1" applyAlignment="1">
      <alignment horizontal="center" vertical="center" wrapText="1"/>
    </xf>
    <xf numFmtId="0" fontId="5" fillId="2" borderId="1" xfId="0" applyFont="1" applyFill="1" applyBorder="1" applyAlignment="1">
      <alignment wrapText="1"/>
    </xf>
    <xf numFmtId="0" fontId="1" fillId="3" borderId="0" xfId="0" applyFont="1" applyFill="1" applyAlignment="1">
      <alignment horizontal="center" vertical="center" wrapText="1"/>
    </xf>
    <xf numFmtId="1" fontId="1" fillId="3" borderId="0" xfId="0" applyNumberFormat="1" applyFont="1" applyFill="1" applyAlignment="1">
      <alignment horizontal="center" vertical="center" wrapText="1"/>
    </xf>
    <xf numFmtId="0" fontId="1" fillId="3" borderId="6" xfId="0" applyFont="1" applyFill="1" applyBorder="1" applyAlignment="1">
      <alignment wrapText="1"/>
    </xf>
    <xf numFmtId="0" fontId="1" fillId="0" borderId="6" xfId="0" applyFont="1" applyBorder="1" applyAlignment="1">
      <alignment wrapText="1"/>
    </xf>
    <xf numFmtId="0" fontId="1" fillId="3" borderId="1" xfId="0" applyFont="1" applyFill="1" applyBorder="1" applyAlignment="1">
      <alignment horizontal="center" vertical="center"/>
    </xf>
    <xf numFmtId="1" fontId="1" fillId="3" borderId="1" xfId="0" applyNumberFormat="1" applyFont="1" applyFill="1" applyBorder="1" applyAlignment="1">
      <alignment horizontal="center" vertical="center"/>
    </xf>
    <xf numFmtId="0" fontId="7" fillId="3" borderId="6" xfId="0" applyFont="1" applyFill="1" applyBorder="1" applyAlignment="1">
      <alignment horizontal="center" vertical="center" wrapText="1"/>
    </xf>
    <xf numFmtId="0" fontId="17" fillId="2" borderId="1" xfId="0" applyNumberFormat="1" applyFont="1" applyFill="1" applyBorder="1" applyAlignment="1">
      <alignment horizontal="center" vertical="center" wrapText="1"/>
    </xf>
    <xf numFmtId="1" fontId="17" fillId="2" borderId="1" xfId="0" applyNumberFormat="1" applyFont="1" applyFill="1" applyBorder="1" applyAlignment="1">
      <alignment horizontal="center" vertical="center" wrapText="1"/>
    </xf>
    <xf numFmtId="0" fontId="7" fillId="2" borderId="1" xfId="0" applyFont="1" applyFill="1" applyBorder="1" applyAlignment="1">
      <alignment wrapText="1"/>
    </xf>
    <xf numFmtId="0" fontId="1" fillId="2" borderId="6" xfId="0" applyFont="1" applyFill="1" applyBorder="1" applyAlignment="1">
      <alignment wrapText="1"/>
    </xf>
    <xf numFmtId="0" fontId="18" fillId="2" borderId="1" xfId="0" applyNumberFormat="1" applyFont="1" applyFill="1" applyBorder="1" applyAlignment="1">
      <alignment horizontal="center" vertical="center" wrapText="1"/>
    </xf>
    <xf numFmtId="1" fontId="18" fillId="2" borderId="1" xfId="0" applyNumberFormat="1" applyFont="1" applyFill="1" applyBorder="1" applyAlignment="1">
      <alignment horizontal="center" vertical="center" wrapText="1"/>
    </xf>
    <xf numFmtId="0" fontId="7" fillId="2" borderId="6" xfId="0" applyFont="1" applyFill="1" applyBorder="1" applyAlignment="1">
      <alignment wrapText="1"/>
    </xf>
    <xf numFmtId="0" fontId="18" fillId="6" borderId="1" xfId="0" applyNumberFormat="1" applyFont="1" applyFill="1" applyBorder="1" applyAlignment="1">
      <alignment vertical="top" wrapText="1"/>
    </xf>
    <xf numFmtId="0" fontId="18" fillId="7" borderId="1" xfId="0" applyNumberFormat="1" applyFont="1" applyFill="1" applyBorder="1" applyAlignment="1">
      <alignment vertical="top" wrapText="1"/>
    </xf>
    <xf numFmtId="0" fontId="18" fillId="8" borderId="1" xfId="0" applyNumberFormat="1" applyFont="1" applyFill="1" applyBorder="1" applyAlignment="1">
      <alignment vertical="top" wrapText="1"/>
    </xf>
    <xf numFmtId="0" fontId="18" fillId="9" borderId="1" xfId="0" applyNumberFormat="1" applyFont="1" applyFill="1" applyBorder="1" applyAlignment="1">
      <alignment vertical="top" wrapText="1"/>
    </xf>
    <xf numFmtId="0" fontId="18" fillId="10" borderId="1" xfId="0" applyNumberFormat="1" applyFont="1" applyFill="1" applyBorder="1" applyAlignment="1">
      <alignment vertical="top" wrapText="1"/>
    </xf>
    <xf numFmtId="0" fontId="18" fillId="11" borderId="1" xfId="0" applyNumberFormat="1" applyFont="1" applyFill="1" applyBorder="1" applyAlignment="1">
      <alignment vertical="top" wrapText="1"/>
    </xf>
    <xf numFmtId="0" fontId="18" fillId="12" borderId="4" xfId="0" applyNumberFormat="1" applyFont="1" applyFill="1" applyBorder="1" applyAlignment="1">
      <alignment vertical="top" wrapText="1"/>
    </xf>
    <xf numFmtId="0" fontId="18" fillId="12" borderId="1" xfId="0" applyNumberFormat="1" applyFont="1" applyFill="1" applyBorder="1" applyAlignment="1">
      <alignment vertical="top" wrapText="1"/>
    </xf>
    <xf numFmtId="0" fontId="18" fillId="13" borderId="6" xfId="0" applyNumberFormat="1" applyFont="1" applyFill="1" applyBorder="1" applyAlignment="1">
      <alignment vertical="top" wrapText="1"/>
    </xf>
    <xf numFmtId="1" fontId="18" fillId="13" borderId="6" xfId="0" applyNumberFormat="1" applyFont="1" applyFill="1" applyBorder="1" applyAlignment="1">
      <alignment vertical="top" wrapText="1"/>
    </xf>
    <xf numFmtId="0" fontId="7" fillId="0" borderId="1" xfId="0" applyFont="1" applyBorder="1" applyAlignment="1">
      <alignment wrapText="1"/>
    </xf>
    <xf numFmtId="0" fontId="7" fillId="0" borderId="6" xfId="0" applyFont="1" applyBorder="1" applyAlignment="1">
      <alignment wrapText="1"/>
    </xf>
  </cellXfs>
  <cellStyles count="100">
    <cellStyle name="Hipervínculo" xfId="2" builtinId="8"/>
    <cellStyle name="Hyperlink 2" xfId="8"/>
    <cellStyle name="Normal" xfId="0" builtinId="0"/>
    <cellStyle name="Normal 10" xfId="9"/>
    <cellStyle name="Normal 11" xfId="10"/>
    <cellStyle name="Normal 12" xfId="11"/>
    <cellStyle name="Normal 13" xfId="12"/>
    <cellStyle name="Normal 14" xfId="13"/>
    <cellStyle name="Normal 15" xfId="14"/>
    <cellStyle name="Normal 16" xfId="15"/>
    <cellStyle name="Normal 17" xfId="16"/>
    <cellStyle name="Normal 18" xfId="17"/>
    <cellStyle name="Normal 19" xfId="18"/>
    <cellStyle name="Normal 2" xfId="19"/>
    <cellStyle name="Normal 20" xfId="20"/>
    <cellStyle name="Normal 21" xfId="21"/>
    <cellStyle name="Normal 22" xfId="22"/>
    <cellStyle name="Normal 23" xfId="23"/>
    <cellStyle name="Normal 24" xfId="24"/>
    <cellStyle name="Normal 25" xfId="25"/>
    <cellStyle name="Normal 26" xfId="26"/>
    <cellStyle name="Normal 27" xfId="27"/>
    <cellStyle name="Normal 28" xfId="28"/>
    <cellStyle name="Normal 29" xfId="29"/>
    <cellStyle name="Normal 3" xfId="1"/>
    <cellStyle name="Normal 30" xfId="30"/>
    <cellStyle name="Normal 31" xfId="31"/>
    <cellStyle name="Normal 32" xfId="32"/>
    <cellStyle name="Normal 33" xfId="33"/>
    <cellStyle name="Normal 34" xfId="34"/>
    <cellStyle name="Normal 35" xfId="35"/>
    <cellStyle name="Normal 36" xfId="36"/>
    <cellStyle name="Normal 37" xfId="37"/>
    <cellStyle name="Normal 38" xfId="38"/>
    <cellStyle name="Normal 39" xfId="39"/>
    <cellStyle name="Normal 4" xfId="40"/>
    <cellStyle name="Normal 40" xfId="41"/>
    <cellStyle name="Normal 41" xfId="42"/>
    <cellStyle name="Normal 42" xfId="43"/>
    <cellStyle name="Normal 43" xfId="44"/>
    <cellStyle name="Normal 44" xfId="7"/>
    <cellStyle name="Normal 45" xfId="6"/>
    <cellStyle name="Normal 46" xfId="45"/>
    <cellStyle name="Normal 47" xfId="46"/>
    <cellStyle name="Normal 48" xfId="47"/>
    <cellStyle name="Normal 49" xfId="5"/>
    <cellStyle name="Normal 5" xfId="48"/>
    <cellStyle name="Normal 50" xfId="4"/>
    <cellStyle name="Normal 51" xfId="3"/>
    <cellStyle name="Normal 52" xfId="49"/>
    <cellStyle name="Normal 53" xfId="50"/>
    <cellStyle name="Normal 54" xfId="51"/>
    <cellStyle name="Normal 55" xfId="52"/>
    <cellStyle name="Normal 56" xfId="53"/>
    <cellStyle name="Normal 57" xfId="54"/>
    <cellStyle name="Normal 58" xfId="55"/>
    <cellStyle name="Normal 59" xfId="56"/>
    <cellStyle name="Normal 6" xfId="57"/>
    <cellStyle name="Normal 60" xfId="58"/>
    <cellStyle name="Normal 61" xfId="59"/>
    <cellStyle name="Normal 62" xfId="60"/>
    <cellStyle name="Normal 63" xfId="61"/>
    <cellStyle name="Normal 64" xfId="62"/>
    <cellStyle name="Normal 65" xfId="63"/>
    <cellStyle name="Normal 66" xfId="64"/>
    <cellStyle name="Normal 67" xfId="65"/>
    <cellStyle name="Normal 68" xfId="66"/>
    <cellStyle name="Normal 69" xfId="67"/>
    <cellStyle name="Normal 7" xfId="68"/>
    <cellStyle name="Normal 70" xfId="69"/>
    <cellStyle name="Normal 71" xfId="70"/>
    <cellStyle name="Normal 72" xfId="71"/>
    <cellStyle name="Normal 73" xfId="72"/>
    <cellStyle name="Normal 74" xfId="73"/>
    <cellStyle name="Normal 75" xfId="74"/>
    <cellStyle name="Normal 76" xfId="75"/>
    <cellStyle name="Normal 77" xfId="76"/>
    <cellStyle name="Normal 78" xfId="77"/>
    <cellStyle name="Normal 79" xfId="78"/>
    <cellStyle name="Normal 8" xfId="79"/>
    <cellStyle name="Normal 80" xfId="80"/>
    <cellStyle name="Normal 81" xfId="81"/>
    <cellStyle name="Normal 82" xfId="82"/>
    <cellStyle name="Normal 83" xfId="83"/>
    <cellStyle name="Normal 84" xfId="84"/>
    <cellStyle name="Normal 85" xfId="85"/>
    <cellStyle name="Normal 86" xfId="86"/>
    <cellStyle name="Normal 87" xfId="87"/>
    <cellStyle name="Normal 88" xfId="88"/>
    <cellStyle name="Normal 89" xfId="89"/>
    <cellStyle name="Normal 9" xfId="90"/>
    <cellStyle name="Normal 90" xfId="91"/>
    <cellStyle name="Normal 91" xfId="92"/>
    <cellStyle name="Normal 92" xfId="93"/>
    <cellStyle name="Normal 93" xfId="94"/>
    <cellStyle name="Normal 95" xfId="95"/>
    <cellStyle name="Normal 96" xfId="96"/>
    <cellStyle name="Normal 97" xfId="97"/>
    <cellStyle name="Normal 98" xfId="98"/>
    <cellStyle name="Normal 99" xfId="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sozialversicherung.at/portal27/portal/esvportal/content/contentWindow?action=2&amp;viewmode=content&amp;contentid=10007.685161%20%20acc.%2017.07.20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2"/>
  <sheetViews>
    <sheetView tabSelected="1" topLeftCell="E105" zoomScale="50" zoomScaleNormal="50" workbookViewId="0">
      <selection activeCell="F1" sqref="F1:F1048576"/>
    </sheetView>
  </sheetViews>
  <sheetFormatPr baseColWidth="10" defaultColWidth="9.140625" defaultRowHeight="15" x14ac:dyDescent="0.25"/>
  <cols>
    <col min="1" max="1" width="8.5703125" style="4" customWidth="1"/>
    <col min="2" max="2" width="27.7109375" style="2" customWidth="1"/>
    <col min="3" max="5" width="21.42578125" style="2" customWidth="1"/>
    <col min="6" max="6" width="35.7109375" style="2" customWidth="1"/>
    <col min="7" max="8" width="21.42578125" style="2" customWidth="1"/>
    <col min="9" max="9" width="15.7109375" style="2" customWidth="1"/>
    <col min="10" max="10" width="15.7109375" style="3" customWidth="1"/>
    <col min="11" max="11" width="39.7109375" style="1" customWidth="1"/>
    <col min="12" max="12" width="11.5703125" style="1" customWidth="1"/>
    <col min="13" max="13" width="21.7109375" style="1" customWidth="1"/>
    <col min="14" max="14" width="13" style="1" customWidth="1"/>
    <col min="15" max="15" width="21.7109375" style="1" customWidth="1"/>
    <col min="16" max="16" width="13.85546875" style="1" customWidth="1"/>
    <col min="17" max="17" width="21.7109375" style="1" customWidth="1"/>
    <col min="18" max="18" width="15.28515625" style="1" customWidth="1"/>
    <col min="19" max="19" width="21.7109375" style="1" customWidth="1"/>
    <col min="20" max="20" width="15.28515625" style="1" customWidth="1"/>
    <col min="21" max="21" width="21.7109375" style="1" customWidth="1"/>
    <col min="22" max="22" width="18.85546875" style="1" customWidth="1"/>
    <col min="23" max="23" width="21.7109375" style="2" customWidth="1"/>
    <col min="24" max="24" width="18.85546875" style="1" customWidth="1"/>
    <col min="25" max="25" width="21.7109375" style="1" customWidth="1"/>
    <col min="26" max="16384" width="9.140625" style="1"/>
  </cols>
  <sheetData>
    <row r="1" spans="1:25" ht="66.75" customHeight="1" x14ac:dyDescent="0.25">
      <c r="A1" s="158" t="s">
        <v>1200</v>
      </c>
      <c r="B1" s="158" t="s">
        <v>1199</v>
      </c>
      <c r="C1" s="157" t="s">
        <v>1198</v>
      </c>
      <c r="D1" s="157" t="s">
        <v>1197</v>
      </c>
      <c r="E1" s="157" t="s">
        <v>1196</v>
      </c>
      <c r="F1" s="157" t="s">
        <v>1195</v>
      </c>
      <c r="G1" s="157" t="s">
        <v>1194</v>
      </c>
      <c r="H1" s="157" t="s">
        <v>1193</v>
      </c>
      <c r="I1" s="157" t="s">
        <v>1192</v>
      </c>
      <c r="J1" s="156" t="s">
        <v>1191</v>
      </c>
      <c r="K1" s="155" t="s">
        <v>1190</v>
      </c>
      <c r="L1" s="154" t="s">
        <v>1189</v>
      </c>
      <c r="M1" s="153" t="s">
        <v>1188</v>
      </c>
      <c r="N1" s="152" t="s">
        <v>1187</v>
      </c>
      <c r="O1" s="152" t="s">
        <v>1186</v>
      </c>
      <c r="P1" s="151" t="s">
        <v>1185</v>
      </c>
      <c r="Q1" s="151" t="s">
        <v>1184</v>
      </c>
      <c r="R1" s="150" t="s">
        <v>1183</v>
      </c>
      <c r="S1" s="150" t="s">
        <v>1182</v>
      </c>
      <c r="T1" s="149" t="s">
        <v>1181</v>
      </c>
      <c r="U1" s="149" t="s">
        <v>1180</v>
      </c>
      <c r="V1" s="148" t="s">
        <v>1179</v>
      </c>
      <c r="W1" s="148" t="s">
        <v>1178</v>
      </c>
      <c r="X1" s="147" t="s">
        <v>1177</v>
      </c>
      <c r="Y1" s="147" t="s">
        <v>1176</v>
      </c>
    </row>
    <row r="2" spans="1:25" s="74" customFormat="1" ht="66.75" customHeight="1" x14ac:dyDescent="0.25">
      <c r="A2" s="146"/>
      <c r="B2" s="146" t="s">
        <v>1175</v>
      </c>
      <c r="C2" s="142"/>
      <c r="D2" s="142"/>
      <c r="E2" s="142"/>
      <c r="F2" s="142"/>
      <c r="G2" s="142"/>
      <c r="H2" s="142"/>
      <c r="I2" s="142"/>
      <c r="J2" s="145">
        <f>AVERAGE(J5,J30,J73,J106,J146,J176,J217)</f>
        <v>48.307114512471649</v>
      </c>
      <c r="K2" s="144"/>
      <c r="L2" s="145">
        <f>AVERAGE(L5,L30,L73,L106,L146,L176,L217)</f>
        <v>48.307114512471649</v>
      </c>
      <c r="M2" s="144"/>
      <c r="N2" s="145">
        <f>AVERAGE(N5,N30,N73,N106,N146,N176,N217)</f>
        <v>47.949971655328802</v>
      </c>
      <c r="O2" s="144"/>
      <c r="P2" s="145">
        <f>AVERAGE(P5,P30,P73,P106,P146,P176,P217)</f>
        <v>47.592828798185948</v>
      </c>
      <c r="Q2" s="144"/>
      <c r="R2" s="145">
        <f>AVERAGE(R5,R30,R73,R106,R146,R176,R217)</f>
        <v>45.415958049886626</v>
      </c>
      <c r="S2" s="144"/>
      <c r="T2" s="145"/>
      <c r="U2" s="144"/>
      <c r="V2" s="145"/>
      <c r="W2" s="144"/>
      <c r="X2" s="145"/>
      <c r="Y2" s="144"/>
    </row>
    <row r="3" spans="1:25" s="10" customFormat="1" ht="66.75" customHeight="1" x14ac:dyDescent="0.25">
      <c r="A3" s="146"/>
      <c r="B3" s="143" t="s">
        <v>1174</v>
      </c>
      <c r="C3" s="142"/>
      <c r="D3" s="142"/>
      <c r="E3" s="142"/>
      <c r="F3" s="142"/>
      <c r="G3" s="142"/>
      <c r="H3" s="142"/>
      <c r="I3" s="142"/>
      <c r="J3" s="145">
        <f>AVERAGE(J5,J30,J73,J106,J146,J176,J217,J250)</f>
        <v>50.09858630952381</v>
      </c>
      <c r="K3" s="144"/>
      <c r="L3" s="145"/>
      <c r="M3" s="144"/>
      <c r="N3" s="145"/>
      <c r="O3" s="144"/>
      <c r="P3" s="145"/>
      <c r="Q3" s="144"/>
      <c r="R3" s="145"/>
      <c r="S3" s="144"/>
      <c r="T3" s="145"/>
      <c r="U3" s="144"/>
      <c r="V3" s="145"/>
      <c r="W3" s="144"/>
      <c r="X3" s="145"/>
      <c r="Y3" s="144"/>
    </row>
    <row r="4" spans="1:25" s="74" customFormat="1" ht="66.75" customHeight="1" x14ac:dyDescent="0.25">
      <c r="A4" s="143"/>
      <c r="B4" s="143" t="s">
        <v>1173</v>
      </c>
      <c r="C4" s="18"/>
      <c r="D4" s="18"/>
      <c r="E4" s="18"/>
      <c r="F4" s="142"/>
      <c r="G4" s="18"/>
      <c r="H4" s="18"/>
      <c r="I4" s="18"/>
      <c r="J4" s="141">
        <f>AVERAGE(J5,J30,J106,J146,J176,J217)</f>
        <v>48.580522486772487</v>
      </c>
      <c r="K4" s="140"/>
      <c r="L4" s="141">
        <f>AVERAGE(L5,L30,L106,L146,L176,L217)</f>
        <v>48.580522486772487</v>
      </c>
      <c r="M4" s="140"/>
      <c r="N4" s="141">
        <f>AVERAGE(N5,N30,N106,N146,N176,N217)</f>
        <v>48.163855820105823</v>
      </c>
      <c r="O4" s="140"/>
      <c r="P4" s="141">
        <f>AVERAGE(P5,P30,P106,P146,P176,P217)</f>
        <v>47.747189153439159</v>
      </c>
      <c r="Q4" s="140"/>
      <c r="R4" s="141">
        <f>AVERAGE(R5,R30,R106,R146,R176,R217)</f>
        <v>46.04083994708995</v>
      </c>
      <c r="S4" s="140"/>
      <c r="T4" s="141">
        <f>AVERAGE(T5,T30,T106,T146,T176,T217)</f>
        <v>44.642030423280424</v>
      </c>
      <c r="U4" s="140"/>
      <c r="V4" s="141">
        <f>AVERAGE(V5,V30,V106,V146,V176,V217)</f>
        <v>43.724371693121689</v>
      </c>
      <c r="W4" s="140"/>
      <c r="X4" s="141">
        <f>AVERAGE(X5,X30,X106,X146,X176,X217)</f>
        <v>41.224371693121689</v>
      </c>
      <c r="Y4" s="140"/>
    </row>
    <row r="5" spans="1:25" s="62" customFormat="1" ht="104.25" customHeight="1" x14ac:dyDescent="0.25">
      <c r="A5" s="26"/>
      <c r="B5" s="27" t="s">
        <v>1172</v>
      </c>
      <c r="C5" s="26"/>
      <c r="D5" s="26"/>
      <c r="E5" s="26"/>
      <c r="F5" s="63" t="s">
        <v>1171</v>
      </c>
      <c r="G5" s="26"/>
      <c r="H5" s="26"/>
      <c r="I5" s="26"/>
      <c r="J5" s="138">
        <f>AVERAGE(J6,J12,J19,J25)</f>
        <v>64.166666666666657</v>
      </c>
      <c r="K5" s="137"/>
      <c r="L5" s="138">
        <f>AVERAGE(L6,L12,L19,L25)</f>
        <v>64.166666666666657</v>
      </c>
      <c r="M5" s="137"/>
      <c r="N5" s="138">
        <f>AVERAGE(N6,N12,N19,N25)</f>
        <v>61.666666666666664</v>
      </c>
      <c r="O5" s="137"/>
      <c r="P5" s="138">
        <f>AVERAGE(P6,P12,P19,P25)</f>
        <v>59.166666666666664</v>
      </c>
      <c r="Q5" s="137"/>
      <c r="R5" s="138">
        <f>AVERAGE(R6,R12,R19,R25)</f>
        <v>51.666666666666664</v>
      </c>
      <c r="S5" s="137"/>
      <c r="T5" s="138">
        <f>AVERAGE(T6,T12,T19,T25)</f>
        <v>44.166666666666664</v>
      </c>
      <c r="U5" s="137"/>
      <c r="V5" s="138">
        <f>AVERAGE(V6,V12,V19,V25)</f>
        <v>44.166666666666664</v>
      </c>
      <c r="W5" s="22"/>
      <c r="X5" s="138">
        <f>AVERAGE(X6,X12,X19,X25)</f>
        <v>41.666666666666664</v>
      </c>
      <c r="Y5" s="137"/>
    </row>
    <row r="6" spans="1:25" s="62" customFormat="1" ht="104.25" customHeight="1" x14ac:dyDescent="0.25">
      <c r="A6" s="26"/>
      <c r="B6" s="139"/>
      <c r="C6" s="27" t="s">
        <v>1170</v>
      </c>
      <c r="D6" s="26"/>
      <c r="E6" s="26"/>
      <c r="F6" s="63" t="s">
        <v>1169</v>
      </c>
      <c r="G6" s="26"/>
      <c r="H6" s="26"/>
      <c r="I6" s="26"/>
      <c r="J6" s="138">
        <f>AVERAGE(J7:J11)</f>
        <v>60</v>
      </c>
      <c r="K6" s="137"/>
      <c r="L6" s="137">
        <f>AVERAGE(L7:L11)</f>
        <v>60</v>
      </c>
      <c r="M6" s="137"/>
      <c r="N6" s="137">
        <f>AVERAGE(N7:N11)</f>
        <v>60</v>
      </c>
      <c r="O6" s="137"/>
      <c r="P6" s="137">
        <f>AVERAGE(P7:P11)</f>
        <v>60</v>
      </c>
      <c r="Q6" s="137"/>
      <c r="R6" s="137">
        <f>AVERAGE(R7:R11)</f>
        <v>40</v>
      </c>
      <c r="S6" s="137"/>
      <c r="T6" s="137">
        <f>AVERAGE(T7:T11)</f>
        <v>40</v>
      </c>
      <c r="U6" s="137"/>
      <c r="V6" s="137">
        <f>AVERAGE(V7:V11)</f>
        <v>40</v>
      </c>
      <c r="W6" s="22"/>
      <c r="X6" s="137">
        <f>AVERAGE(X7:X11)</f>
        <v>40</v>
      </c>
      <c r="Y6" s="137"/>
    </row>
    <row r="7" spans="1:25" ht="284.25" customHeight="1" x14ac:dyDescent="0.25">
      <c r="A7" s="4">
        <v>1</v>
      </c>
      <c r="B7" s="136"/>
      <c r="C7" s="4"/>
      <c r="D7" s="9" t="s">
        <v>1168</v>
      </c>
      <c r="E7" s="9"/>
      <c r="F7" s="8" t="s">
        <v>1167</v>
      </c>
      <c r="G7" s="8" t="s">
        <v>1080</v>
      </c>
      <c r="H7" s="8" t="s">
        <v>1079</v>
      </c>
      <c r="I7" s="8" t="s">
        <v>1078</v>
      </c>
      <c r="J7" s="122">
        <v>50</v>
      </c>
      <c r="K7" s="5" t="s">
        <v>1154</v>
      </c>
      <c r="L7" s="122">
        <v>50</v>
      </c>
      <c r="M7" s="123"/>
      <c r="N7" s="122">
        <v>50</v>
      </c>
      <c r="O7" s="5"/>
      <c r="P7" s="122">
        <v>50</v>
      </c>
      <c r="Q7" s="5" t="s">
        <v>1154</v>
      </c>
      <c r="R7" s="122">
        <v>0</v>
      </c>
      <c r="S7" s="5" t="s">
        <v>1166</v>
      </c>
      <c r="T7" s="122">
        <v>0</v>
      </c>
      <c r="U7" s="5"/>
      <c r="V7" s="122">
        <v>0</v>
      </c>
      <c r="W7" s="5"/>
      <c r="X7" s="122">
        <v>0</v>
      </c>
      <c r="Y7" s="5"/>
    </row>
    <row r="8" spans="1:25" ht="75" x14ac:dyDescent="0.25">
      <c r="A8" s="4">
        <v>2</v>
      </c>
      <c r="B8" s="136"/>
      <c r="C8" s="4"/>
      <c r="D8" s="9" t="s">
        <v>1165</v>
      </c>
      <c r="E8" s="9"/>
      <c r="F8" s="8" t="s">
        <v>1164</v>
      </c>
      <c r="G8" s="8" t="s">
        <v>1163</v>
      </c>
      <c r="H8" s="8" t="s">
        <v>1149</v>
      </c>
      <c r="I8" s="8" t="s">
        <v>1148</v>
      </c>
      <c r="J8" s="125">
        <v>100</v>
      </c>
      <c r="K8" s="34"/>
      <c r="L8" s="125">
        <v>100</v>
      </c>
      <c r="M8" s="126"/>
      <c r="N8" s="125">
        <v>100</v>
      </c>
      <c r="O8" s="34"/>
      <c r="P8" s="125">
        <v>100</v>
      </c>
      <c r="Q8" s="34"/>
      <c r="R8" s="125">
        <v>100</v>
      </c>
      <c r="S8" s="34"/>
      <c r="T8" s="125">
        <v>100</v>
      </c>
      <c r="U8" s="34"/>
      <c r="V8" s="125">
        <v>100</v>
      </c>
      <c r="W8" s="34"/>
      <c r="X8" s="125">
        <v>100</v>
      </c>
      <c r="Y8" s="34"/>
    </row>
    <row r="9" spans="1:25" ht="180" x14ac:dyDescent="0.25">
      <c r="A9" s="4">
        <v>3</v>
      </c>
      <c r="B9" s="136"/>
      <c r="C9" s="4"/>
      <c r="D9" s="9" t="s">
        <v>1162</v>
      </c>
      <c r="E9" s="9"/>
      <c r="F9" s="8" t="s">
        <v>1161</v>
      </c>
      <c r="G9" s="8" t="s">
        <v>1160</v>
      </c>
      <c r="H9" s="8" t="s">
        <v>1159</v>
      </c>
      <c r="I9" s="8" t="s">
        <v>1158</v>
      </c>
      <c r="J9" s="122">
        <v>50</v>
      </c>
      <c r="K9" s="5" t="s">
        <v>1157</v>
      </c>
      <c r="L9" s="122">
        <v>50</v>
      </c>
      <c r="M9" s="123"/>
      <c r="N9" s="122">
        <v>50</v>
      </c>
      <c r="O9" s="5"/>
      <c r="P9" s="122">
        <v>50</v>
      </c>
      <c r="Q9" s="5"/>
      <c r="R9" s="122">
        <v>50</v>
      </c>
      <c r="S9" s="5"/>
      <c r="T9" s="122">
        <v>50</v>
      </c>
      <c r="U9" s="5"/>
      <c r="V9" s="122">
        <v>50</v>
      </c>
      <c r="W9" s="5"/>
      <c r="X9" s="122">
        <v>50</v>
      </c>
      <c r="Y9" s="5"/>
    </row>
    <row r="10" spans="1:25" ht="165" x14ac:dyDescent="0.25">
      <c r="A10" s="4">
        <v>4</v>
      </c>
      <c r="B10" s="136"/>
      <c r="C10" s="4"/>
      <c r="D10" s="9" t="s">
        <v>1156</v>
      </c>
      <c r="E10" s="9"/>
      <c r="F10" s="8" t="s">
        <v>1155</v>
      </c>
      <c r="G10" s="8" t="s">
        <v>1080</v>
      </c>
      <c r="H10" s="8" t="s">
        <v>1079</v>
      </c>
      <c r="I10" s="8" t="s">
        <v>1078</v>
      </c>
      <c r="J10" s="122">
        <v>50</v>
      </c>
      <c r="K10" s="5" t="s">
        <v>1154</v>
      </c>
      <c r="L10" s="122">
        <v>50</v>
      </c>
      <c r="M10" s="123"/>
      <c r="N10" s="122">
        <v>50</v>
      </c>
      <c r="O10" s="5"/>
      <c r="P10" s="122">
        <v>50</v>
      </c>
      <c r="Q10" s="5" t="s">
        <v>1154</v>
      </c>
      <c r="R10" s="122">
        <v>0</v>
      </c>
      <c r="S10" s="5" t="s">
        <v>1153</v>
      </c>
      <c r="T10" s="122">
        <v>0</v>
      </c>
      <c r="U10" s="5"/>
      <c r="V10" s="122">
        <v>0</v>
      </c>
      <c r="W10" s="5"/>
      <c r="X10" s="122">
        <v>0</v>
      </c>
      <c r="Y10" s="5"/>
    </row>
    <row r="11" spans="1:25" ht="75" x14ac:dyDescent="0.25">
      <c r="A11" s="4">
        <v>5</v>
      </c>
      <c r="B11" s="136"/>
      <c r="C11" s="4"/>
      <c r="D11" s="9" t="s">
        <v>1152</v>
      </c>
      <c r="E11" s="9"/>
      <c r="F11" s="8" t="s">
        <v>1151</v>
      </c>
      <c r="G11" s="8" t="s">
        <v>1150</v>
      </c>
      <c r="H11" s="8" t="s">
        <v>1149</v>
      </c>
      <c r="I11" s="8" t="s">
        <v>1148</v>
      </c>
      <c r="J11" s="122">
        <v>50</v>
      </c>
      <c r="K11" s="5" t="s">
        <v>1147</v>
      </c>
      <c r="L11" s="122">
        <v>50</v>
      </c>
      <c r="M11" s="123"/>
      <c r="N11" s="122">
        <v>50</v>
      </c>
      <c r="O11" s="5"/>
      <c r="P11" s="122">
        <v>50</v>
      </c>
      <c r="Q11" s="5"/>
      <c r="R11" s="122">
        <v>50</v>
      </c>
      <c r="S11" s="5"/>
      <c r="T11" s="122">
        <v>50</v>
      </c>
      <c r="U11" s="5"/>
      <c r="V11" s="122">
        <v>50</v>
      </c>
      <c r="W11" s="5"/>
      <c r="X11" s="122">
        <v>50</v>
      </c>
      <c r="Y11" s="5"/>
    </row>
    <row r="12" spans="1:25" s="62" customFormat="1" ht="45" x14ac:dyDescent="0.25">
      <c r="A12" s="26"/>
      <c r="B12" s="135"/>
      <c r="C12" s="27" t="s">
        <v>1146</v>
      </c>
      <c r="D12" s="27"/>
      <c r="E12" s="27"/>
      <c r="F12" s="63" t="s">
        <v>1145</v>
      </c>
      <c r="G12" s="63"/>
      <c r="H12" s="63"/>
      <c r="I12" s="63"/>
      <c r="J12" s="23">
        <f>AVERAGE(J13:J18)</f>
        <v>41.666666666666664</v>
      </c>
      <c r="K12" s="133"/>
      <c r="L12" s="23">
        <f>AVERAGE(L13:L18)</f>
        <v>41.666666666666664</v>
      </c>
      <c r="M12" s="133"/>
      <c r="N12" s="23">
        <f>AVERAGE(N13:N18)</f>
        <v>41.666666666666664</v>
      </c>
      <c r="O12" s="133"/>
      <c r="P12" s="23">
        <f>AVERAGE(P13:P18)</f>
        <v>41.666666666666664</v>
      </c>
      <c r="Q12" s="133"/>
      <c r="R12" s="23">
        <f>AVERAGE(R13:R18)</f>
        <v>41.666666666666664</v>
      </c>
      <c r="S12" s="133"/>
      <c r="T12" s="23">
        <f>AVERAGE(T13:T18)</f>
        <v>41.666666666666664</v>
      </c>
      <c r="U12" s="133"/>
      <c r="V12" s="23">
        <f>AVERAGE(V13:V18)</f>
        <v>41.666666666666664</v>
      </c>
      <c r="W12" s="22"/>
      <c r="X12" s="23">
        <f>AVERAGE(X13:X18)</f>
        <v>41.666666666666664</v>
      </c>
      <c r="Y12" s="133"/>
    </row>
    <row r="13" spans="1:25" ht="135" x14ac:dyDescent="0.25">
      <c r="A13" s="4">
        <v>6</v>
      </c>
      <c r="B13" s="4"/>
      <c r="C13" s="4"/>
      <c r="D13" s="9" t="s">
        <v>1144</v>
      </c>
      <c r="E13" s="9"/>
      <c r="F13" s="8" t="s">
        <v>1143</v>
      </c>
      <c r="G13" s="8" t="s">
        <v>1080</v>
      </c>
      <c r="H13" s="8" t="s">
        <v>1079</v>
      </c>
      <c r="I13" s="8" t="s">
        <v>1078</v>
      </c>
      <c r="J13" s="125">
        <v>100</v>
      </c>
      <c r="K13" s="5" t="s">
        <v>1142</v>
      </c>
      <c r="L13" s="125">
        <v>100</v>
      </c>
      <c r="M13" s="126"/>
      <c r="N13" s="125">
        <v>100</v>
      </c>
      <c r="O13" s="34"/>
      <c r="P13" s="125">
        <v>100</v>
      </c>
      <c r="Q13" s="34"/>
      <c r="R13" s="125">
        <v>100</v>
      </c>
      <c r="S13" s="80"/>
      <c r="T13" s="125">
        <v>100</v>
      </c>
      <c r="U13" s="80"/>
      <c r="V13" s="125">
        <v>100</v>
      </c>
      <c r="W13" s="80"/>
      <c r="X13" s="125">
        <v>100</v>
      </c>
      <c r="Y13" s="80"/>
    </row>
    <row r="14" spans="1:25" ht="135" x14ac:dyDescent="0.25">
      <c r="A14" s="4">
        <v>7</v>
      </c>
      <c r="B14" s="4"/>
      <c r="C14" s="4"/>
      <c r="D14" s="9" t="s">
        <v>1141</v>
      </c>
      <c r="E14" s="9"/>
      <c r="F14" s="8" t="s">
        <v>1140</v>
      </c>
      <c r="G14" s="8" t="s">
        <v>1080</v>
      </c>
      <c r="H14" s="8" t="s">
        <v>1079</v>
      </c>
      <c r="I14" s="8" t="s">
        <v>1078</v>
      </c>
      <c r="J14" s="125">
        <v>50</v>
      </c>
      <c r="K14" s="5" t="s">
        <v>1139</v>
      </c>
      <c r="L14" s="125">
        <v>50</v>
      </c>
      <c r="M14" s="126"/>
      <c r="N14" s="125">
        <v>50</v>
      </c>
      <c r="O14" s="34"/>
      <c r="P14" s="125">
        <v>50</v>
      </c>
      <c r="Q14" s="34"/>
      <c r="R14" s="125">
        <v>50</v>
      </c>
      <c r="S14" s="34"/>
      <c r="T14" s="125">
        <v>50</v>
      </c>
      <c r="U14" s="34"/>
      <c r="V14" s="125">
        <v>50</v>
      </c>
      <c r="W14" s="34"/>
      <c r="X14" s="125">
        <v>50</v>
      </c>
      <c r="Y14" s="34"/>
    </row>
    <row r="15" spans="1:25" ht="120" x14ac:dyDescent="0.25">
      <c r="A15" s="4">
        <v>8</v>
      </c>
      <c r="B15" s="4"/>
      <c r="C15" s="4"/>
      <c r="D15" s="9" t="s">
        <v>1138</v>
      </c>
      <c r="E15" s="9"/>
      <c r="F15" s="8" t="s">
        <v>1137</v>
      </c>
      <c r="G15" s="8" t="s">
        <v>1080</v>
      </c>
      <c r="H15" s="8" t="s">
        <v>1079</v>
      </c>
      <c r="I15" s="8" t="s">
        <v>1078</v>
      </c>
      <c r="J15" s="125">
        <v>0</v>
      </c>
      <c r="K15" s="125" t="s">
        <v>1136</v>
      </c>
      <c r="L15" s="125">
        <v>0</v>
      </c>
      <c r="M15" s="126"/>
      <c r="N15" s="125">
        <v>0</v>
      </c>
      <c r="O15" s="34"/>
      <c r="P15" s="125">
        <v>0</v>
      </c>
      <c r="Q15" s="34"/>
      <c r="R15" s="125">
        <v>0</v>
      </c>
      <c r="S15" s="34"/>
      <c r="T15" s="125">
        <v>0</v>
      </c>
      <c r="U15" s="34"/>
      <c r="V15" s="125">
        <v>0</v>
      </c>
      <c r="W15" s="34"/>
      <c r="X15" s="125">
        <v>0</v>
      </c>
      <c r="Y15" s="34"/>
    </row>
    <row r="16" spans="1:25" ht="195" x14ac:dyDescent="0.25">
      <c r="A16" s="4">
        <v>9</v>
      </c>
      <c r="B16" s="4"/>
      <c r="C16" s="4"/>
      <c r="D16" s="9" t="s">
        <v>1135</v>
      </c>
      <c r="E16" s="9"/>
      <c r="F16" s="8" t="s">
        <v>1134</v>
      </c>
      <c r="G16" s="8" t="s">
        <v>1131</v>
      </c>
      <c r="H16" s="8" t="s">
        <v>1125</v>
      </c>
      <c r="I16" s="8" t="s">
        <v>1130</v>
      </c>
      <c r="J16" s="125">
        <v>50</v>
      </c>
      <c r="K16" s="5" t="s">
        <v>1129</v>
      </c>
      <c r="L16" s="125">
        <v>50</v>
      </c>
      <c r="M16" s="126"/>
      <c r="N16" s="125">
        <v>50</v>
      </c>
      <c r="O16" s="34"/>
      <c r="P16" s="125">
        <v>50</v>
      </c>
      <c r="Q16" s="34"/>
      <c r="R16" s="125">
        <v>50</v>
      </c>
      <c r="S16" s="34"/>
      <c r="T16" s="125">
        <v>50</v>
      </c>
      <c r="U16" s="34"/>
      <c r="V16" s="125">
        <v>50</v>
      </c>
      <c r="W16" s="34"/>
      <c r="X16" s="125">
        <v>50</v>
      </c>
      <c r="Y16" s="34"/>
    </row>
    <row r="17" spans="1:25" ht="195" x14ac:dyDescent="0.25">
      <c r="A17" s="4">
        <v>10</v>
      </c>
      <c r="B17" s="4"/>
      <c r="C17" s="4"/>
      <c r="D17" s="9" t="s">
        <v>1133</v>
      </c>
      <c r="E17" s="9"/>
      <c r="F17" s="8" t="s">
        <v>1132</v>
      </c>
      <c r="G17" s="8" t="s">
        <v>1131</v>
      </c>
      <c r="H17" s="8" t="s">
        <v>1125</v>
      </c>
      <c r="I17" s="8" t="s">
        <v>1130</v>
      </c>
      <c r="J17" s="125">
        <v>50</v>
      </c>
      <c r="K17" s="5" t="s">
        <v>1129</v>
      </c>
      <c r="L17" s="125">
        <v>50</v>
      </c>
      <c r="M17" s="126"/>
      <c r="N17" s="125">
        <v>50</v>
      </c>
      <c r="O17" s="34"/>
      <c r="P17" s="125">
        <v>50</v>
      </c>
      <c r="Q17" s="34"/>
      <c r="R17" s="125">
        <v>50</v>
      </c>
      <c r="S17" s="34"/>
      <c r="T17" s="125">
        <v>50</v>
      </c>
      <c r="U17" s="34"/>
      <c r="V17" s="125">
        <v>50</v>
      </c>
      <c r="W17" s="34"/>
      <c r="X17" s="125">
        <v>50</v>
      </c>
      <c r="Y17" s="34"/>
    </row>
    <row r="18" spans="1:25" ht="135" x14ac:dyDescent="0.25">
      <c r="A18" s="4">
        <v>11</v>
      </c>
      <c r="B18" s="4"/>
      <c r="C18" s="4"/>
      <c r="D18" s="9" t="s">
        <v>1128</v>
      </c>
      <c r="E18" s="9"/>
      <c r="F18" s="8" t="s">
        <v>1127</v>
      </c>
      <c r="G18" s="8" t="s">
        <v>1126</v>
      </c>
      <c r="H18" s="8" t="s">
        <v>1125</v>
      </c>
      <c r="I18" s="8" t="s">
        <v>1124</v>
      </c>
      <c r="J18" s="125">
        <v>0</v>
      </c>
      <c r="K18" s="34" t="s">
        <v>1123</v>
      </c>
      <c r="L18" s="125">
        <v>0</v>
      </c>
      <c r="M18" s="34"/>
      <c r="N18" s="125">
        <v>0</v>
      </c>
      <c r="O18" s="34"/>
      <c r="P18" s="125">
        <v>0</v>
      </c>
      <c r="Q18" s="34"/>
      <c r="R18" s="125">
        <v>0</v>
      </c>
      <c r="S18" s="34"/>
      <c r="T18" s="125">
        <v>0</v>
      </c>
      <c r="U18" s="34"/>
      <c r="V18" s="125">
        <v>0</v>
      </c>
      <c r="W18" s="34"/>
      <c r="X18" s="125">
        <v>0</v>
      </c>
      <c r="Y18" s="34"/>
    </row>
    <row r="19" spans="1:25" s="62" customFormat="1" ht="87" customHeight="1" x14ac:dyDescent="0.25">
      <c r="A19" s="26"/>
      <c r="B19" s="26"/>
      <c r="C19" s="27" t="s">
        <v>1122</v>
      </c>
      <c r="D19" s="27"/>
      <c r="E19" s="27"/>
      <c r="F19" s="63" t="s">
        <v>1121</v>
      </c>
      <c r="G19" s="63"/>
      <c r="H19" s="63"/>
      <c r="I19" s="63"/>
      <c r="J19" s="23">
        <f>AVERAGE(J20:J24)</f>
        <v>80</v>
      </c>
      <c r="K19" s="22"/>
      <c r="L19" s="23">
        <f>AVERAGE(L20:L24)</f>
        <v>80</v>
      </c>
      <c r="M19" s="22"/>
      <c r="N19" s="23">
        <f>AVERAGE(N20:N24)</f>
        <v>70</v>
      </c>
      <c r="O19" s="22"/>
      <c r="P19" s="23">
        <f>AVERAGE(P20:P24)</f>
        <v>60</v>
      </c>
      <c r="Q19" s="22"/>
      <c r="R19" s="23">
        <f>AVERAGE(R20:R24)</f>
        <v>50</v>
      </c>
      <c r="S19" s="22"/>
      <c r="T19" s="23">
        <f>AVERAGE(T20:T24)</f>
        <v>20</v>
      </c>
      <c r="U19" s="22"/>
      <c r="V19" s="23">
        <f>AVERAGE(V20:V24)</f>
        <v>20</v>
      </c>
      <c r="W19" s="22"/>
      <c r="X19" s="23">
        <f>AVERAGE(X20:X24)</f>
        <v>10</v>
      </c>
      <c r="Y19" s="22"/>
    </row>
    <row r="20" spans="1:25" ht="409.5" x14ac:dyDescent="0.25">
      <c r="A20" s="4">
        <v>12</v>
      </c>
      <c r="B20" s="4"/>
      <c r="D20" s="9" t="s">
        <v>1120</v>
      </c>
      <c r="E20" s="9"/>
      <c r="F20" s="8" t="s">
        <v>1119</v>
      </c>
      <c r="G20" s="8" t="s">
        <v>227</v>
      </c>
      <c r="H20" s="8" t="s">
        <v>1118</v>
      </c>
      <c r="I20" s="8" t="s">
        <v>58</v>
      </c>
      <c r="J20" s="125">
        <v>50</v>
      </c>
      <c r="K20" s="34" t="s">
        <v>1117</v>
      </c>
      <c r="L20" s="125">
        <v>50</v>
      </c>
      <c r="M20" s="126"/>
      <c r="N20" s="125">
        <v>50</v>
      </c>
      <c r="O20" s="34" t="s">
        <v>1117</v>
      </c>
      <c r="P20" s="125">
        <v>0</v>
      </c>
      <c r="Q20" s="34"/>
      <c r="R20" s="125">
        <v>0</v>
      </c>
      <c r="S20" s="80" t="s">
        <v>1116</v>
      </c>
      <c r="T20" s="125">
        <v>0</v>
      </c>
      <c r="U20" s="34"/>
      <c r="V20" s="125">
        <v>0</v>
      </c>
      <c r="W20" s="34"/>
      <c r="X20" s="125">
        <v>0</v>
      </c>
      <c r="Y20" s="34"/>
    </row>
    <row r="21" spans="1:25" ht="165" x14ac:dyDescent="0.25">
      <c r="A21" s="4">
        <v>13</v>
      </c>
      <c r="B21" s="4"/>
      <c r="C21" s="4"/>
      <c r="D21" s="9" t="s">
        <v>1115</v>
      </c>
      <c r="E21" s="9"/>
      <c r="F21" s="8" t="s">
        <v>1114</v>
      </c>
      <c r="G21" s="8" t="s">
        <v>1113</v>
      </c>
      <c r="H21" s="8" t="s">
        <v>1112</v>
      </c>
      <c r="I21" s="8" t="s">
        <v>1106</v>
      </c>
      <c r="J21" s="125">
        <v>50</v>
      </c>
      <c r="K21" s="125" t="s">
        <v>1111</v>
      </c>
      <c r="L21" s="125">
        <v>50</v>
      </c>
      <c r="M21" s="126"/>
      <c r="N21" s="125">
        <v>50</v>
      </c>
      <c r="O21" s="34"/>
      <c r="P21" s="125">
        <v>50</v>
      </c>
      <c r="Q21" s="125" t="s">
        <v>1111</v>
      </c>
      <c r="R21" s="125">
        <v>0</v>
      </c>
      <c r="S21" s="34"/>
      <c r="T21" s="125">
        <v>0</v>
      </c>
      <c r="U21" s="34"/>
      <c r="V21" s="125">
        <v>0</v>
      </c>
      <c r="W21" s="34"/>
      <c r="X21" s="125">
        <v>0</v>
      </c>
      <c r="Y21" s="34"/>
    </row>
    <row r="22" spans="1:25" ht="135" x14ac:dyDescent="0.25">
      <c r="A22" s="4">
        <v>14</v>
      </c>
      <c r="B22" s="4"/>
      <c r="C22" s="4"/>
      <c r="D22" s="9" t="s">
        <v>1110</v>
      </c>
      <c r="E22" s="9"/>
      <c r="F22" s="8" t="s">
        <v>1109</v>
      </c>
      <c r="G22" s="8" t="s">
        <v>1108</v>
      </c>
      <c r="H22" s="8" t="s">
        <v>1107</v>
      </c>
      <c r="I22" s="8" t="s">
        <v>1106</v>
      </c>
      <c r="J22" s="125">
        <v>100</v>
      </c>
      <c r="K22" s="34" t="s">
        <v>1105</v>
      </c>
      <c r="L22" s="34">
        <v>100</v>
      </c>
      <c r="M22" s="126"/>
      <c r="N22" s="34">
        <v>100</v>
      </c>
      <c r="O22" s="34" t="s">
        <v>1104</v>
      </c>
      <c r="P22" s="34">
        <v>100</v>
      </c>
      <c r="Q22" s="34"/>
      <c r="R22" s="34">
        <v>100</v>
      </c>
      <c r="S22" s="34" t="s">
        <v>1103</v>
      </c>
      <c r="T22" s="34">
        <v>0</v>
      </c>
      <c r="U22" s="34"/>
      <c r="V22" s="34">
        <v>0</v>
      </c>
      <c r="W22" s="34"/>
      <c r="X22" s="34">
        <v>0</v>
      </c>
      <c r="Y22" s="34"/>
    </row>
    <row r="23" spans="1:25" ht="409.5" x14ac:dyDescent="0.25">
      <c r="A23" s="4">
        <v>15</v>
      </c>
      <c r="B23" s="4"/>
      <c r="C23" s="4"/>
      <c r="D23" s="9" t="s">
        <v>1102</v>
      </c>
      <c r="E23" s="9"/>
      <c r="F23" s="8" t="s">
        <v>1101</v>
      </c>
      <c r="G23" s="8" t="s">
        <v>1100</v>
      </c>
      <c r="H23" s="8" t="s">
        <v>1099</v>
      </c>
      <c r="I23" s="8" t="s">
        <v>1098</v>
      </c>
      <c r="J23" s="34">
        <v>100</v>
      </c>
      <c r="K23" s="34" t="s">
        <v>1097</v>
      </c>
      <c r="L23" s="34">
        <v>100</v>
      </c>
      <c r="M23" s="126"/>
      <c r="N23" s="34">
        <v>100</v>
      </c>
      <c r="O23" s="34"/>
      <c r="P23" s="34">
        <v>100</v>
      </c>
      <c r="Q23" s="34"/>
      <c r="R23" s="34">
        <v>100</v>
      </c>
      <c r="S23" s="34" t="s">
        <v>1097</v>
      </c>
      <c r="T23" s="34">
        <v>50</v>
      </c>
      <c r="U23" s="34"/>
      <c r="V23" s="34">
        <v>50</v>
      </c>
      <c r="W23" s="34" t="s">
        <v>1096</v>
      </c>
      <c r="X23" s="34">
        <v>0</v>
      </c>
      <c r="Y23" s="34"/>
    </row>
    <row r="24" spans="1:25" ht="135" x14ac:dyDescent="0.25">
      <c r="A24" s="4">
        <v>16</v>
      </c>
      <c r="B24" s="4"/>
      <c r="C24" s="4"/>
      <c r="D24" s="9" t="s">
        <v>1095</v>
      </c>
      <c r="E24" s="9"/>
      <c r="F24" s="8" t="s">
        <v>1094</v>
      </c>
      <c r="G24" s="8" t="s">
        <v>666</v>
      </c>
      <c r="H24" s="8" t="s">
        <v>665</v>
      </c>
      <c r="I24" s="8" t="s">
        <v>664</v>
      </c>
      <c r="J24" s="125">
        <v>100</v>
      </c>
      <c r="K24" s="34" t="s">
        <v>1092</v>
      </c>
      <c r="L24" s="125">
        <v>100</v>
      </c>
      <c r="M24" s="34" t="s">
        <v>1093</v>
      </c>
      <c r="N24" s="125">
        <v>50</v>
      </c>
      <c r="O24" s="34"/>
      <c r="P24" s="125">
        <v>50</v>
      </c>
      <c r="Q24" s="34"/>
      <c r="R24" s="125">
        <v>50</v>
      </c>
      <c r="S24" s="34"/>
      <c r="T24" s="125">
        <v>50</v>
      </c>
      <c r="U24" s="34"/>
      <c r="V24" s="125">
        <v>50</v>
      </c>
      <c r="W24" s="34"/>
      <c r="X24" s="125">
        <v>50</v>
      </c>
      <c r="Y24" s="34" t="s">
        <v>1092</v>
      </c>
    </row>
    <row r="25" spans="1:25" s="62" customFormat="1" ht="60" x14ac:dyDescent="0.25">
      <c r="A25" s="26"/>
      <c r="B25" s="26"/>
      <c r="C25" s="27" t="s">
        <v>1091</v>
      </c>
      <c r="D25" s="27"/>
      <c r="E25" s="27"/>
      <c r="F25" s="63" t="s">
        <v>1090</v>
      </c>
      <c r="G25" s="63"/>
      <c r="H25" s="63"/>
      <c r="I25" s="63"/>
      <c r="J25" s="134">
        <f>AVERAGE(J26:J29)</f>
        <v>75</v>
      </c>
      <c r="K25" s="133"/>
      <c r="L25" s="134">
        <f>AVERAGE(L26:L29)</f>
        <v>75</v>
      </c>
      <c r="M25" s="133"/>
      <c r="N25" s="134">
        <f>AVERAGE(N26:N29)</f>
        <v>75</v>
      </c>
      <c r="O25" s="133"/>
      <c r="P25" s="134">
        <f>AVERAGE(P26:P29)</f>
        <v>75</v>
      </c>
      <c r="Q25" s="133"/>
      <c r="R25" s="134">
        <f>AVERAGE(R26:R29)</f>
        <v>75</v>
      </c>
      <c r="S25" s="133"/>
      <c r="T25" s="134">
        <f>AVERAGE(T26:T29)</f>
        <v>75</v>
      </c>
      <c r="U25" s="133"/>
      <c r="V25" s="134">
        <f>AVERAGE(V26:V29)</f>
        <v>75</v>
      </c>
      <c r="W25" s="22"/>
      <c r="X25" s="134">
        <f>AVERAGE(X26:X29)</f>
        <v>75</v>
      </c>
      <c r="Y25" s="133"/>
    </row>
    <row r="26" spans="1:25" ht="360" x14ac:dyDescent="0.25">
      <c r="A26" s="4">
        <v>17</v>
      </c>
      <c r="B26" s="4"/>
      <c r="C26" s="4"/>
      <c r="D26" s="9" t="s">
        <v>1089</v>
      </c>
      <c r="E26" s="9"/>
      <c r="F26" s="8" t="s">
        <v>1088</v>
      </c>
      <c r="G26" s="8" t="s">
        <v>524</v>
      </c>
      <c r="H26" s="8" t="s">
        <v>1087</v>
      </c>
      <c r="I26" s="8" t="s">
        <v>1086</v>
      </c>
      <c r="J26" s="125">
        <v>100</v>
      </c>
      <c r="K26" s="34"/>
      <c r="L26" s="125">
        <v>100</v>
      </c>
      <c r="M26" s="126"/>
      <c r="N26" s="125">
        <v>100</v>
      </c>
      <c r="O26" s="34"/>
      <c r="P26" s="125">
        <v>100</v>
      </c>
      <c r="Q26" s="34"/>
      <c r="R26" s="125">
        <v>100</v>
      </c>
      <c r="S26" s="34"/>
      <c r="T26" s="125">
        <v>100</v>
      </c>
      <c r="U26" s="34"/>
      <c r="V26" s="125">
        <v>100</v>
      </c>
      <c r="W26" s="34"/>
      <c r="X26" s="125">
        <v>100</v>
      </c>
      <c r="Y26" s="34" t="s">
        <v>1085</v>
      </c>
    </row>
    <row r="27" spans="1:25" ht="180" x14ac:dyDescent="0.25">
      <c r="A27" s="4">
        <v>18</v>
      </c>
      <c r="B27" s="4"/>
      <c r="C27" s="4"/>
      <c r="D27" s="9" t="s">
        <v>1084</v>
      </c>
      <c r="E27" s="9"/>
      <c r="F27" s="8" t="s">
        <v>1083</v>
      </c>
      <c r="G27" s="8" t="s">
        <v>1080</v>
      </c>
      <c r="H27" s="8" t="s">
        <v>1079</v>
      </c>
      <c r="I27" s="8" t="s">
        <v>1078</v>
      </c>
      <c r="J27" s="125">
        <v>50</v>
      </c>
      <c r="K27" s="5" t="s">
        <v>1082</v>
      </c>
      <c r="L27" s="125">
        <v>50</v>
      </c>
      <c r="M27" s="126"/>
      <c r="N27" s="125">
        <v>50</v>
      </c>
      <c r="O27" s="34"/>
      <c r="P27" s="125">
        <v>50</v>
      </c>
      <c r="Q27" s="34"/>
      <c r="R27" s="125">
        <v>50</v>
      </c>
      <c r="S27" s="34"/>
      <c r="T27" s="125">
        <v>50</v>
      </c>
      <c r="U27" s="34"/>
      <c r="V27" s="125">
        <v>50</v>
      </c>
      <c r="W27" s="34"/>
      <c r="X27" s="125">
        <v>50</v>
      </c>
      <c r="Y27" s="34"/>
    </row>
    <row r="28" spans="1:25" ht="165" x14ac:dyDescent="0.25">
      <c r="A28" s="4">
        <v>19</v>
      </c>
      <c r="B28" s="4"/>
      <c r="C28" s="4"/>
      <c r="D28" s="9" t="s">
        <v>526</v>
      </c>
      <c r="E28" s="9"/>
      <c r="F28" s="8" t="s">
        <v>1081</v>
      </c>
      <c r="G28" s="8" t="s">
        <v>1080</v>
      </c>
      <c r="H28" s="8" t="s">
        <v>1079</v>
      </c>
      <c r="I28" s="8" t="s">
        <v>1078</v>
      </c>
      <c r="J28" s="125">
        <v>50</v>
      </c>
      <c r="K28" s="5" t="s">
        <v>1077</v>
      </c>
      <c r="L28" s="125">
        <v>50</v>
      </c>
      <c r="M28" s="126"/>
      <c r="N28" s="125">
        <v>50</v>
      </c>
      <c r="O28" s="34"/>
      <c r="P28" s="125">
        <v>50</v>
      </c>
      <c r="Q28" s="34"/>
      <c r="R28" s="125">
        <v>50</v>
      </c>
      <c r="S28" s="34"/>
      <c r="T28" s="125">
        <v>50</v>
      </c>
      <c r="U28" s="34"/>
      <c r="V28" s="125">
        <v>50</v>
      </c>
      <c r="W28" s="34"/>
      <c r="X28" s="125">
        <v>50</v>
      </c>
      <c r="Y28" s="34"/>
    </row>
    <row r="29" spans="1:25" ht="105" x14ac:dyDescent="0.25">
      <c r="A29" s="4">
        <v>20</v>
      </c>
      <c r="B29" s="4"/>
      <c r="C29" s="4"/>
      <c r="D29" s="9" t="s">
        <v>1076</v>
      </c>
      <c r="E29" s="9"/>
      <c r="F29" s="8" t="s">
        <v>1075</v>
      </c>
      <c r="G29" s="8" t="s">
        <v>1074</v>
      </c>
      <c r="H29" s="8" t="s">
        <v>1073</v>
      </c>
      <c r="I29" s="8" t="s">
        <v>1072</v>
      </c>
      <c r="J29" s="125">
        <v>100</v>
      </c>
      <c r="K29" s="34"/>
      <c r="L29" s="125">
        <v>100</v>
      </c>
      <c r="M29" s="126"/>
      <c r="N29" s="125">
        <v>100</v>
      </c>
      <c r="O29" s="34"/>
      <c r="P29" s="125">
        <v>100</v>
      </c>
      <c r="Q29" s="34"/>
      <c r="R29" s="125">
        <v>100</v>
      </c>
      <c r="S29" s="34"/>
      <c r="T29" s="125">
        <v>100</v>
      </c>
      <c r="U29" s="34"/>
      <c r="V29" s="125">
        <v>100</v>
      </c>
      <c r="W29" s="34"/>
      <c r="X29" s="125">
        <v>100</v>
      </c>
      <c r="Y29" s="34"/>
    </row>
    <row r="30" spans="1:25" s="62" customFormat="1" ht="108.75" customHeight="1" x14ac:dyDescent="0.25">
      <c r="A30" s="26"/>
      <c r="B30" s="27" t="s">
        <v>1071</v>
      </c>
      <c r="C30" s="26"/>
      <c r="D30" s="26"/>
      <c r="E30" s="26"/>
      <c r="F30" s="26" t="s">
        <v>1070</v>
      </c>
      <c r="G30" s="26"/>
      <c r="H30" s="26"/>
      <c r="I30" s="26"/>
      <c r="J30" s="23">
        <f>AVERAGE(J31,J41,J60,J66)</f>
        <v>49.583333333333329</v>
      </c>
      <c r="K30" s="22"/>
      <c r="L30" s="23">
        <f>AVERAGE(L31,L41,L60,L66)</f>
        <v>49.583333333333329</v>
      </c>
      <c r="M30" s="22"/>
      <c r="N30" s="23">
        <f>AVERAGE(N31,N41,N60,N66)</f>
        <v>49.583333333333329</v>
      </c>
      <c r="O30" s="22"/>
      <c r="P30" s="23">
        <f>AVERAGE(P31,P41,P60,P66)</f>
        <v>49.583333333333329</v>
      </c>
      <c r="Q30" s="22"/>
      <c r="R30" s="23">
        <f>AVERAGE(R31,R41,R60,R66)</f>
        <v>47.916666666666671</v>
      </c>
      <c r="S30" s="22"/>
      <c r="T30" s="23">
        <f>AVERAGE(T31,T41,T60,T66)</f>
        <v>47.023809523809518</v>
      </c>
      <c r="U30" s="22"/>
      <c r="V30" s="23">
        <f>AVERAGE(V31,V41,V60,V66)</f>
        <v>48.80952380952381</v>
      </c>
      <c r="W30" s="22"/>
      <c r="X30" s="23">
        <f>AVERAGE(X31,X41,X60,X66)</f>
        <v>48.80952380952381</v>
      </c>
      <c r="Y30" s="22"/>
    </row>
    <row r="31" spans="1:25" s="62" customFormat="1" ht="97.5" customHeight="1" x14ac:dyDescent="0.25">
      <c r="A31" s="26"/>
      <c r="B31" s="26"/>
      <c r="C31" s="27" t="s">
        <v>1069</v>
      </c>
      <c r="D31" s="26"/>
      <c r="E31" s="26"/>
      <c r="F31" s="26" t="s">
        <v>1068</v>
      </c>
      <c r="G31" s="26"/>
      <c r="H31" s="26"/>
      <c r="I31" s="26"/>
      <c r="J31" s="23">
        <f>AVERAGE(J32:J35,J38:J40)</f>
        <v>46.428571428571431</v>
      </c>
      <c r="K31" s="22"/>
      <c r="L31" s="23">
        <f>AVERAGE(L32:L35,L38:L40)</f>
        <v>46.428571428571431</v>
      </c>
      <c r="M31" s="22"/>
      <c r="N31" s="23">
        <f>AVERAGE(N32:N35,N38:N40)</f>
        <v>46.428571428571431</v>
      </c>
      <c r="O31" s="22"/>
      <c r="P31" s="23">
        <f>AVERAGE(P32:P35,P38:P40)</f>
        <v>46.428571428571431</v>
      </c>
      <c r="Q31" s="22"/>
      <c r="R31" s="23">
        <f>AVERAGE(R32:R35,R38:R40)</f>
        <v>46.428571428571431</v>
      </c>
      <c r="S31" s="22"/>
      <c r="T31" s="23">
        <f>AVERAGE(T32:T35,T38:T40)</f>
        <v>42.857142857142854</v>
      </c>
      <c r="U31" s="22"/>
      <c r="V31" s="23">
        <f>AVERAGE(V32:V35,V38:V40)</f>
        <v>50</v>
      </c>
      <c r="W31" s="22"/>
      <c r="X31" s="23">
        <f>AVERAGE(X32:X35,X38:X40)</f>
        <v>50</v>
      </c>
      <c r="Y31" s="22"/>
    </row>
    <row r="32" spans="1:25" ht="117.75" customHeight="1" x14ac:dyDescent="0.25">
      <c r="A32" s="4">
        <v>21</v>
      </c>
      <c r="B32" s="4"/>
      <c r="C32" s="4"/>
      <c r="D32" s="9" t="s">
        <v>517</v>
      </c>
      <c r="E32" s="9"/>
      <c r="F32" s="8" t="s">
        <v>1067</v>
      </c>
      <c r="G32" s="8" t="s">
        <v>1066</v>
      </c>
      <c r="H32" s="8" t="s">
        <v>1065</v>
      </c>
      <c r="I32" s="8" t="s">
        <v>1064</v>
      </c>
      <c r="J32" s="125">
        <v>100</v>
      </c>
      <c r="K32" s="5" t="s">
        <v>1063</v>
      </c>
      <c r="L32" s="125">
        <v>100</v>
      </c>
      <c r="M32" s="126"/>
      <c r="N32" s="125">
        <v>100</v>
      </c>
      <c r="O32" s="34"/>
      <c r="P32" s="125">
        <v>100</v>
      </c>
      <c r="Q32" s="5"/>
      <c r="R32" s="125">
        <v>100</v>
      </c>
      <c r="S32" s="34"/>
      <c r="T32" s="125">
        <v>100</v>
      </c>
      <c r="U32" s="34"/>
      <c r="V32" s="125">
        <v>100</v>
      </c>
      <c r="W32" s="5"/>
      <c r="X32" s="125">
        <v>100</v>
      </c>
      <c r="Y32" s="5"/>
    </row>
    <row r="33" spans="1:25" ht="45" x14ac:dyDescent="0.25">
      <c r="A33" s="4">
        <v>22</v>
      </c>
      <c r="B33" s="4"/>
      <c r="C33" s="4"/>
      <c r="D33" s="9" t="s">
        <v>1062</v>
      </c>
      <c r="E33" s="9"/>
      <c r="F33" s="8" t="s">
        <v>1061</v>
      </c>
      <c r="G33" s="8" t="s">
        <v>1060</v>
      </c>
      <c r="H33" s="8" t="s">
        <v>1059</v>
      </c>
      <c r="I33" s="8" t="s">
        <v>1058</v>
      </c>
      <c r="J33" s="125">
        <v>100</v>
      </c>
      <c r="K33" s="5"/>
      <c r="L33" s="125">
        <v>100</v>
      </c>
      <c r="M33" s="126"/>
      <c r="N33" s="125">
        <v>100</v>
      </c>
      <c r="O33" s="34"/>
      <c r="P33" s="125">
        <v>100</v>
      </c>
      <c r="Q33" s="34"/>
      <c r="R33" s="125">
        <v>100</v>
      </c>
      <c r="S33" s="34"/>
      <c r="T33" s="125">
        <v>100</v>
      </c>
      <c r="U33" s="34"/>
      <c r="V33" s="125">
        <v>100</v>
      </c>
      <c r="W33" s="34"/>
      <c r="X33" s="125">
        <v>100</v>
      </c>
      <c r="Y33" s="34"/>
    </row>
    <row r="34" spans="1:25" ht="270" x14ac:dyDescent="0.25">
      <c r="A34" s="4">
        <v>23</v>
      </c>
      <c r="B34" s="4"/>
      <c r="C34" s="4"/>
      <c r="D34" s="9" t="s">
        <v>511</v>
      </c>
      <c r="E34" s="9"/>
      <c r="F34" s="8" t="s">
        <v>1057</v>
      </c>
      <c r="G34" s="8" t="s">
        <v>1056</v>
      </c>
      <c r="H34" s="8" t="s">
        <v>1055</v>
      </c>
      <c r="I34" s="8" t="s">
        <v>1054</v>
      </c>
      <c r="J34" s="125">
        <v>0</v>
      </c>
      <c r="K34" s="5" t="s">
        <v>1053</v>
      </c>
      <c r="L34" s="125">
        <v>0</v>
      </c>
      <c r="M34" s="126"/>
      <c r="N34" s="125">
        <v>0</v>
      </c>
      <c r="O34" s="34"/>
      <c r="P34" s="125">
        <v>0</v>
      </c>
      <c r="Q34" s="34"/>
      <c r="R34" s="125">
        <v>0</v>
      </c>
      <c r="S34" s="34"/>
      <c r="T34" s="125">
        <v>0</v>
      </c>
      <c r="U34" s="34"/>
      <c r="V34" s="125">
        <v>0</v>
      </c>
      <c r="W34" s="34"/>
      <c r="X34" s="125">
        <v>0</v>
      </c>
      <c r="Y34" s="34"/>
    </row>
    <row r="35" spans="1:25" s="74" customFormat="1" ht="51.75" x14ac:dyDescent="0.25">
      <c r="A35" s="18">
        <v>24</v>
      </c>
      <c r="B35" s="18"/>
      <c r="C35" s="18"/>
      <c r="D35" s="88" t="s">
        <v>1052</v>
      </c>
      <c r="E35" s="88"/>
      <c r="F35" s="15" t="s">
        <v>1052</v>
      </c>
      <c r="G35" s="15"/>
      <c r="H35" s="15"/>
      <c r="I35" s="15"/>
      <c r="J35" s="12">
        <f>AVERAGE(J36:J37)</f>
        <v>25</v>
      </c>
      <c r="K35" s="11"/>
      <c r="L35" s="12">
        <f>AVERAGE(L36:L37)</f>
        <v>25</v>
      </c>
      <c r="M35" s="127"/>
      <c r="N35" s="12">
        <f>AVERAGE(N36:N37)</f>
        <v>25</v>
      </c>
      <c r="O35" s="11"/>
      <c r="P35" s="12">
        <f>AVERAGE(P36:P37)</f>
        <v>25</v>
      </c>
      <c r="Q35" s="11"/>
      <c r="R35" s="12">
        <f>AVERAGE(R36:R37)</f>
        <v>25</v>
      </c>
      <c r="S35" s="11"/>
      <c r="T35" s="12">
        <f>AVERAGE(T36:T37)</f>
        <v>0</v>
      </c>
      <c r="U35" s="11"/>
      <c r="V35" s="12">
        <f>AVERAGE(V36:V37)</f>
        <v>50</v>
      </c>
      <c r="W35" s="11"/>
      <c r="X35" s="12">
        <f>AVERAGE(X36:X37)</f>
        <v>50</v>
      </c>
      <c r="Y35" s="11"/>
    </row>
    <row r="36" spans="1:25" ht="195" x14ac:dyDescent="0.25">
      <c r="A36" s="4" t="s">
        <v>1051</v>
      </c>
      <c r="B36" s="4"/>
      <c r="C36" s="4"/>
      <c r="D36" s="9"/>
      <c r="E36" s="9" t="s">
        <v>1050</v>
      </c>
      <c r="F36" s="8" t="s">
        <v>1049</v>
      </c>
      <c r="G36" s="8" t="s">
        <v>1048</v>
      </c>
      <c r="H36" s="8" t="s">
        <v>1047</v>
      </c>
      <c r="I36" s="8" t="s">
        <v>1046</v>
      </c>
      <c r="J36" s="125">
        <v>50</v>
      </c>
      <c r="K36" s="5" t="s">
        <v>1045</v>
      </c>
      <c r="L36" s="34">
        <v>50</v>
      </c>
      <c r="M36" s="126"/>
      <c r="N36" s="34">
        <v>50</v>
      </c>
      <c r="O36" s="34"/>
      <c r="P36" s="34">
        <v>50</v>
      </c>
      <c r="Q36" s="34"/>
      <c r="R36" s="34">
        <v>50</v>
      </c>
      <c r="S36" s="5" t="s">
        <v>1045</v>
      </c>
      <c r="T36" s="34">
        <v>0</v>
      </c>
      <c r="U36" s="34"/>
      <c r="V36" s="34">
        <v>0</v>
      </c>
      <c r="W36" s="34"/>
      <c r="X36" s="34">
        <v>0</v>
      </c>
      <c r="Y36" s="34"/>
    </row>
    <row r="37" spans="1:25" ht="75" x14ac:dyDescent="0.25">
      <c r="A37" s="4" t="s">
        <v>1044</v>
      </c>
      <c r="B37" s="4"/>
      <c r="C37" s="4"/>
      <c r="D37" s="9"/>
      <c r="E37" s="9" t="s">
        <v>1043</v>
      </c>
      <c r="F37" s="8" t="s">
        <v>1042</v>
      </c>
      <c r="G37" s="8" t="s">
        <v>1041</v>
      </c>
      <c r="H37" s="8" t="s">
        <v>1040</v>
      </c>
      <c r="I37" s="8" t="s">
        <v>1039</v>
      </c>
      <c r="J37" s="125">
        <v>0</v>
      </c>
      <c r="K37" s="5" t="s">
        <v>1038</v>
      </c>
      <c r="L37" s="34">
        <v>0</v>
      </c>
      <c r="M37" s="126"/>
      <c r="N37" s="34">
        <v>0</v>
      </c>
      <c r="O37" s="34"/>
      <c r="P37" s="34">
        <v>0</v>
      </c>
      <c r="Q37" s="34"/>
      <c r="R37" s="34">
        <v>0</v>
      </c>
      <c r="S37" s="34"/>
      <c r="T37" s="34">
        <v>0</v>
      </c>
      <c r="U37" s="34" t="s">
        <v>1038</v>
      </c>
      <c r="V37" s="34">
        <v>100</v>
      </c>
      <c r="W37" s="34"/>
      <c r="X37" s="34">
        <v>100</v>
      </c>
      <c r="Y37" s="34"/>
    </row>
    <row r="38" spans="1:25" ht="409.5" x14ac:dyDescent="0.25">
      <c r="A38" s="4">
        <v>25</v>
      </c>
      <c r="B38" s="4"/>
      <c r="C38" s="4"/>
      <c r="D38" s="9" t="s">
        <v>1037</v>
      </c>
      <c r="E38" s="9"/>
      <c r="F38" s="8" t="s">
        <v>1036</v>
      </c>
      <c r="G38" s="8" t="s">
        <v>222</v>
      </c>
      <c r="H38" s="8" t="s">
        <v>1035</v>
      </c>
      <c r="I38" s="8" t="s">
        <v>1034</v>
      </c>
      <c r="J38" s="125">
        <v>100</v>
      </c>
      <c r="K38" s="34" t="s">
        <v>1033</v>
      </c>
      <c r="L38" s="125">
        <v>100</v>
      </c>
      <c r="M38" s="126"/>
      <c r="N38" s="125">
        <v>100</v>
      </c>
      <c r="O38" s="34"/>
      <c r="P38" s="125">
        <v>100</v>
      </c>
      <c r="Q38" s="34"/>
      <c r="R38" s="125">
        <v>100</v>
      </c>
      <c r="S38" s="34"/>
      <c r="T38" s="125">
        <v>100</v>
      </c>
      <c r="U38" s="34"/>
      <c r="V38" s="125">
        <v>100</v>
      </c>
      <c r="W38" s="34"/>
      <c r="X38" s="125">
        <v>100</v>
      </c>
      <c r="Y38" s="34" t="s">
        <v>1032</v>
      </c>
    </row>
    <row r="39" spans="1:25" ht="210" x14ac:dyDescent="0.25">
      <c r="A39" s="4">
        <v>26</v>
      </c>
      <c r="B39" s="4"/>
      <c r="C39" s="4"/>
      <c r="D39" s="9" t="s">
        <v>1031</v>
      </c>
      <c r="E39" s="9"/>
      <c r="F39" s="8" t="s">
        <v>1030</v>
      </c>
      <c r="G39" s="8" t="s">
        <v>1029</v>
      </c>
      <c r="H39" s="8" t="s">
        <v>1024</v>
      </c>
      <c r="I39" s="8" t="s">
        <v>1023</v>
      </c>
      <c r="J39" s="125">
        <v>0</v>
      </c>
      <c r="K39" s="34" t="s">
        <v>1028</v>
      </c>
      <c r="L39" s="125">
        <v>0</v>
      </c>
      <c r="M39" s="126"/>
      <c r="N39" s="125">
        <v>0</v>
      </c>
      <c r="O39" s="34"/>
      <c r="P39" s="125">
        <v>0</v>
      </c>
      <c r="Q39" s="34"/>
      <c r="R39" s="125">
        <v>0</v>
      </c>
      <c r="S39" s="34"/>
      <c r="T39" s="125">
        <v>0</v>
      </c>
      <c r="U39" s="34"/>
      <c r="V39" s="34">
        <v>0</v>
      </c>
      <c r="W39" s="34"/>
      <c r="X39" s="34">
        <v>0</v>
      </c>
      <c r="Y39" s="34" t="s">
        <v>1028</v>
      </c>
    </row>
    <row r="40" spans="1:25" ht="90" x14ac:dyDescent="0.25">
      <c r="A40" s="4">
        <v>27</v>
      </c>
      <c r="B40" s="4"/>
      <c r="C40" s="4"/>
      <c r="D40" s="9" t="s">
        <v>1027</v>
      </c>
      <c r="E40" s="9"/>
      <c r="F40" s="8" t="s">
        <v>1026</v>
      </c>
      <c r="G40" s="8" t="s">
        <v>1025</v>
      </c>
      <c r="H40" s="8" t="s">
        <v>1024</v>
      </c>
      <c r="I40" s="8" t="s">
        <v>1023</v>
      </c>
      <c r="J40" s="125">
        <v>0</v>
      </c>
      <c r="K40" s="5"/>
      <c r="L40" s="125">
        <v>0</v>
      </c>
      <c r="M40" s="126"/>
      <c r="N40" s="125">
        <v>0</v>
      </c>
      <c r="O40" s="34"/>
      <c r="P40" s="125">
        <v>0</v>
      </c>
      <c r="Q40" s="34"/>
      <c r="R40" s="125">
        <v>0</v>
      </c>
      <c r="S40" s="34"/>
      <c r="T40" s="125">
        <v>0</v>
      </c>
      <c r="U40" s="34"/>
      <c r="V40" s="34">
        <v>0</v>
      </c>
      <c r="W40" s="34"/>
      <c r="X40" s="34">
        <v>0</v>
      </c>
      <c r="Y40" s="34"/>
    </row>
    <row r="41" spans="1:25" s="62" customFormat="1" ht="148.5" customHeight="1" x14ac:dyDescent="0.25">
      <c r="A41" s="26"/>
      <c r="B41" s="26"/>
      <c r="C41" s="27" t="s">
        <v>1022</v>
      </c>
      <c r="D41" s="26"/>
      <c r="E41" s="26"/>
      <c r="F41" s="26" t="s">
        <v>1021</v>
      </c>
      <c r="G41" s="26"/>
      <c r="H41" s="26"/>
      <c r="I41" s="26"/>
      <c r="J41" s="23">
        <f>AVERAGE(J42,J49,J57:J59)</f>
        <v>28.571428571428573</v>
      </c>
      <c r="K41" s="22"/>
      <c r="L41" s="23">
        <f>AVERAGE(L42,L49,L57:L59)</f>
        <v>28.571428571428573</v>
      </c>
      <c r="M41" s="124"/>
      <c r="N41" s="23">
        <f>AVERAGE(N42,N49,N57:N59)</f>
        <v>28.571428571428573</v>
      </c>
      <c r="O41" s="22"/>
      <c r="P41" s="23">
        <f>AVERAGE(P42,P49,P57:P59)</f>
        <v>28.571428571428573</v>
      </c>
      <c r="Q41" s="22"/>
      <c r="R41" s="23">
        <f>AVERAGE(R42,R49,R57:R59)</f>
        <v>38.571428571428569</v>
      </c>
      <c r="S41" s="22"/>
      <c r="T41" s="23">
        <f>AVERAGE(T42,T49,T57:T59)</f>
        <v>38.571428571428569</v>
      </c>
      <c r="U41" s="22"/>
      <c r="V41" s="23">
        <f>AVERAGE(V42,V49,V57:V59)</f>
        <v>38.571428571428569</v>
      </c>
      <c r="W41" s="22"/>
      <c r="X41" s="23">
        <f>AVERAGE(X42,X49,X57:X59)</f>
        <v>38.571428571428569</v>
      </c>
      <c r="Y41" s="22"/>
    </row>
    <row r="42" spans="1:25" s="74" customFormat="1" ht="148.5" customHeight="1" x14ac:dyDescent="0.3">
      <c r="A42" s="18">
        <v>28</v>
      </c>
      <c r="B42" s="18"/>
      <c r="C42" s="17"/>
      <c r="D42" s="132" t="s">
        <v>1020</v>
      </c>
      <c r="E42" s="132"/>
      <c r="F42" s="18" t="s">
        <v>1020</v>
      </c>
      <c r="G42" s="18"/>
      <c r="H42" s="18"/>
      <c r="I42" s="18"/>
      <c r="J42" s="12">
        <f>AVERAGE(J43:J48)</f>
        <v>50</v>
      </c>
      <c r="K42" s="11"/>
      <c r="L42" s="12">
        <f>AVERAGE(L43:L48)</f>
        <v>50</v>
      </c>
      <c r="M42" s="127"/>
      <c r="N42" s="12">
        <f>AVERAGE(N43:N48)</f>
        <v>50</v>
      </c>
      <c r="O42" s="11"/>
      <c r="P42" s="12">
        <f>AVERAGE(P43:P48)</f>
        <v>50</v>
      </c>
      <c r="Q42" s="11"/>
      <c r="R42" s="12">
        <f>AVERAGE(R43:R48)</f>
        <v>100</v>
      </c>
      <c r="S42" s="11"/>
      <c r="T42" s="12">
        <f>AVERAGE(T43:T48)</f>
        <v>100</v>
      </c>
      <c r="U42" s="11"/>
      <c r="V42" s="12">
        <f>AVERAGE(V43:V48)</f>
        <v>100</v>
      </c>
      <c r="W42" s="11"/>
      <c r="X42" s="12">
        <f>AVERAGE(X43:X48)</f>
        <v>100</v>
      </c>
      <c r="Y42" s="11"/>
    </row>
    <row r="43" spans="1:25" ht="409.5" x14ac:dyDescent="0.25">
      <c r="A43" s="4" t="s">
        <v>1019</v>
      </c>
      <c r="B43" s="4"/>
      <c r="C43" s="4"/>
      <c r="D43" s="4"/>
      <c r="E43" s="9" t="s">
        <v>1018</v>
      </c>
      <c r="F43" s="8" t="s">
        <v>1017</v>
      </c>
      <c r="G43" s="8" t="s">
        <v>604</v>
      </c>
      <c r="H43" s="8" t="s">
        <v>617</v>
      </c>
      <c r="I43" s="8" t="s">
        <v>616</v>
      </c>
      <c r="J43" s="125">
        <v>0</v>
      </c>
      <c r="K43" s="5"/>
      <c r="L43" s="34">
        <v>0</v>
      </c>
      <c r="M43" s="126"/>
      <c r="N43" s="34">
        <v>0</v>
      </c>
      <c r="O43" s="34"/>
      <c r="P43" s="34">
        <v>0</v>
      </c>
      <c r="Q43" s="34" t="s">
        <v>1016</v>
      </c>
      <c r="R43" s="34">
        <v>100</v>
      </c>
      <c r="S43" s="34"/>
      <c r="T43" s="34">
        <v>100</v>
      </c>
      <c r="U43" s="34"/>
      <c r="V43" s="34">
        <v>100</v>
      </c>
      <c r="W43" s="34"/>
      <c r="X43" s="34">
        <v>100</v>
      </c>
      <c r="Y43" s="34"/>
    </row>
    <row r="44" spans="1:25" ht="75" x14ac:dyDescent="0.25">
      <c r="A44" s="4" t="s">
        <v>1015</v>
      </c>
      <c r="B44" s="4"/>
      <c r="C44" s="4"/>
      <c r="D44" s="4"/>
      <c r="E44" s="9" t="s">
        <v>1014</v>
      </c>
      <c r="F44" s="8" t="s">
        <v>1013</v>
      </c>
      <c r="G44" s="8" t="s">
        <v>1012</v>
      </c>
      <c r="H44" s="8" t="s">
        <v>603</v>
      </c>
      <c r="I44" s="8" t="s">
        <v>443</v>
      </c>
      <c r="J44" s="125">
        <v>100</v>
      </c>
      <c r="K44" s="5" t="s">
        <v>1011</v>
      </c>
      <c r="L44" s="34">
        <v>100</v>
      </c>
      <c r="M44" s="126"/>
      <c r="N44" s="34">
        <v>100</v>
      </c>
      <c r="O44" s="34"/>
      <c r="P44" s="34">
        <v>100</v>
      </c>
      <c r="Q44" s="5" t="s">
        <v>1011</v>
      </c>
      <c r="R44" s="34"/>
      <c r="S44" s="34"/>
      <c r="T44" s="34"/>
      <c r="U44" s="34"/>
      <c r="V44" s="34"/>
      <c r="W44" s="34"/>
      <c r="X44" s="34"/>
      <c r="Y44" s="34"/>
    </row>
    <row r="45" spans="1:25" ht="409.5" x14ac:dyDescent="0.25">
      <c r="A45" s="4" t="s">
        <v>1010</v>
      </c>
      <c r="B45" s="4"/>
      <c r="C45" s="4"/>
      <c r="D45" s="4"/>
      <c r="E45" s="9" t="s">
        <v>1009</v>
      </c>
      <c r="F45" s="8" t="s">
        <v>1008</v>
      </c>
      <c r="G45" s="8" t="s">
        <v>437</v>
      </c>
      <c r="H45" s="8" t="s">
        <v>436</v>
      </c>
      <c r="I45" s="8" t="s">
        <v>215</v>
      </c>
      <c r="J45" s="125">
        <v>100</v>
      </c>
      <c r="K45" s="34" t="s">
        <v>1007</v>
      </c>
      <c r="L45" s="125">
        <v>100</v>
      </c>
      <c r="M45" s="126"/>
      <c r="N45" s="125">
        <v>100</v>
      </c>
      <c r="O45" s="34"/>
      <c r="P45" s="125">
        <v>100</v>
      </c>
      <c r="Q45" s="34" t="s">
        <v>1007</v>
      </c>
      <c r="R45" s="34"/>
      <c r="S45" s="34"/>
      <c r="T45" s="34"/>
      <c r="U45" s="34"/>
      <c r="V45" s="34"/>
      <c r="W45" s="34"/>
      <c r="X45" s="34"/>
      <c r="Y45" s="34"/>
    </row>
    <row r="46" spans="1:25" ht="75" x14ac:dyDescent="0.25">
      <c r="A46" s="4" t="s">
        <v>1006</v>
      </c>
      <c r="B46" s="4"/>
      <c r="C46" s="4"/>
      <c r="D46" s="4"/>
      <c r="E46" s="9" t="s">
        <v>1005</v>
      </c>
      <c r="F46" s="8" t="s">
        <v>431</v>
      </c>
      <c r="G46" s="8" t="s">
        <v>430</v>
      </c>
      <c r="H46" s="8" t="s">
        <v>429</v>
      </c>
      <c r="I46" s="8" t="s">
        <v>428</v>
      </c>
      <c r="J46" s="125">
        <v>50</v>
      </c>
      <c r="K46" s="34" t="s">
        <v>1004</v>
      </c>
      <c r="L46" s="125">
        <v>50</v>
      </c>
      <c r="M46" s="126"/>
      <c r="N46" s="125">
        <v>50</v>
      </c>
      <c r="O46" s="34"/>
      <c r="P46" s="125">
        <v>50</v>
      </c>
      <c r="Q46" s="34" t="s">
        <v>1004</v>
      </c>
      <c r="R46" s="34"/>
      <c r="S46" s="34"/>
      <c r="T46" s="34"/>
      <c r="U46" s="34"/>
      <c r="V46" s="34"/>
      <c r="W46" s="5"/>
      <c r="X46" s="34"/>
      <c r="Y46" s="34"/>
    </row>
    <row r="47" spans="1:25" ht="90" x14ac:dyDescent="0.25">
      <c r="A47" s="4" t="s">
        <v>1003</v>
      </c>
      <c r="B47" s="4"/>
      <c r="C47" s="4"/>
      <c r="D47" s="4"/>
      <c r="E47" s="9" t="s">
        <v>1002</v>
      </c>
      <c r="F47" s="8" t="s">
        <v>1001</v>
      </c>
      <c r="G47" s="8" t="s">
        <v>227</v>
      </c>
      <c r="H47" s="8" t="s">
        <v>258</v>
      </c>
      <c r="I47" s="8" t="s">
        <v>423</v>
      </c>
      <c r="J47" s="125">
        <v>50</v>
      </c>
      <c r="K47" s="34" t="s">
        <v>1000</v>
      </c>
      <c r="L47" s="34">
        <v>50</v>
      </c>
      <c r="M47" s="126"/>
      <c r="N47" s="34">
        <v>50</v>
      </c>
      <c r="O47" s="34"/>
      <c r="P47" s="34">
        <v>50</v>
      </c>
      <c r="Q47" s="34" t="s">
        <v>1000</v>
      </c>
      <c r="R47" s="34"/>
      <c r="S47" s="34"/>
      <c r="T47" s="34"/>
      <c r="U47" s="34"/>
      <c r="V47" s="34"/>
      <c r="W47" s="34"/>
      <c r="X47" s="34"/>
      <c r="Y47" s="34"/>
    </row>
    <row r="48" spans="1:25" ht="60" x14ac:dyDescent="0.25">
      <c r="A48" s="4" t="s">
        <v>999</v>
      </c>
      <c r="B48" s="4"/>
      <c r="C48" s="4"/>
      <c r="D48" s="4"/>
      <c r="E48" s="9" t="s">
        <v>998</v>
      </c>
      <c r="F48" s="8" t="s">
        <v>419</v>
      </c>
      <c r="G48" s="8" t="s">
        <v>418</v>
      </c>
      <c r="H48" s="8" t="s">
        <v>417</v>
      </c>
      <c r="I48" s="8" t="s">
        <v>416</v>
      </c>
      <c r="J48" s="125">
        <v>0</v>
      </c>
      <c r="K48" s="34" t="s">
        <v>997</v>
      </c>
      <c r="L48" s="34">
        <v>0</v>
      </c>
      <c r="M48" s="126"/>
      <c r="N48" s="34">
        <v>0</v>
      </c>
      <c r="O48" s="34"/>
      <c r="P48" s="34">
        <v>0</v>
      </c>
      <c r="Q48" s="34" t="s">
        <v>997</v>
      </c>
      <c r="R48" s="34"/>
      <c r="S48" s="34"/>
      <c r="T48" s="34"/>
      <c r="U48" s="34"/>
      <c r="V48" s="34"/>
      <c r="W48" s="34"/>
      <c r="X48" s="34"/>
      <c r="Y48" s="34"/>
    </row>
    <row r="49" spans="1:25" s="74" customFormat="1" ht="69" x14ac:dyDescent="0.25">
      <c r="A49" s="18"/>
      <c r="B49" s="18"/>
      <c r="C49" s="18"/>
      <c r="D49" s="88" t="s">
        <v>996</v>
      </c>
      <c r="E49" s="88"/>
      <c r="F49" s="15" t="s">
        <v>996</v>
      </c>
      <c r="G49" s="15"/>
      <c r="H49" s="15"/>
      <c r="I49" s="15"/>
      <c r="J49" s="12">
        <f>AVERAGE(J50:J56)</f>
        <v>42.857142857142854</v>
      </c>
      <c r="K49" s="11"/>
      <c r="L49" s="12">
        <f>AVERAGE(L50:L56)</f>
        <v>42.857142857142854</v>
      </c>
      <c r="M49" s="127"/>
      <c r="N49" s="12">
        <f>AVERAGE(N50:N56)</f>
        <v>42.857142857142854</v>
      </c>
      <c r="O49" s="11"/>
      <c r="P49" s="12">
        <f>AVERAGE(P50:P56)</f>
        <v>42.857142857142854</v>
      </c>
      <c r="Q49" s="11"/>
      <c r="R49" s="12">
        <f>AVERAGE(R50:R56)</f>
        <v>42.857142857142854</v>
      </c>
      <c r="S49" s="11"/>
      <c r="T49" s="12">
        <f>AVERAGE(T50:T56)</f>
        <v>42.857142857142854</v>
      </c>
      <c r="U49" s="11"/>
      <c r="V49" s="12">
        <f>AVERAGE(V50:V56)</f>
        <v>42.857142857142854</v>
      </c>
      <c r="W49" s="11"/>
      <c r="X49" s="12">
        <f>AVERAGE(X50:X56)</f>
        <v>42.857142857142854</v>
      </c>
      <c r="Y49" s="11"/>
    </row>
    <row r="50" spans="1:25" ht="120" x14ac:dyDescent="0.25">
      <c r="A50" s="4" t="s">
        <v>995</v>
      </c>
      <c r="B50" s="4"/>
      <c r="C50" s="4"/>
      <c r="D50" s="4"/>
      <c r="E50" s="9" t="s">
        <v>994</v>
      </c>
      <c r="F50" s="8" t="s">
        <v>993</v>
      </c>
      <c r="G50" s="8" t="s">
        <v>604</v>
      </c>
      <c r="H50" s="8" t="s">
        <v>617</v>
      </c>
      <c r="I50" s="8" t="s">
        <v>616</v>
      </c>
      <c r="J50" s="125">
        <v>0</v>
      </c>
      <c r="K50" s="80" t="s">
        <v>992</v>
      </c>
      <c r="L50" s="125">
        <v>0</v>
      </c>
      <c r="M50" s="126"/>
      <c r="N50" s="125">
        <v>0</v>
      </c>
      <c r="O50" s="34"/>
      <c r="P50" s="125">
        <v>0</v>
      </c>
      <c r="Q50" s="34"/>
      <c r="R50" s="125">
        <v>0</v>
      </c>
      <c r="S50" s="34"/>
      <c r="T50" s="125">
        <v>0</v>
      </c>
      <c r="U50" s="34"/>
      <c r="V50" s="125">
        <v>0</v>
      </c>
      <c r="W50" s="34"/>
      <c r="X50" s="125">
        <v>0</v>
      </c>
      <c r="Y50" s="34"/>
    </row>
    <row r="51" spans="1:25" ht="240" x14ac:dyDescent="0.25">
      <c r="A51" s="4" t="s">
        <v>991</v>
      </c>
      <c r="B51" s="4"/>
      <c r="C51" s="4"/>
      <c r="D51" s="4"/>
      <c r="E51" s="9" t="s">
        <v>990</v>
      </c>
      <c r="F51" s="8" t="s">
        <v>613</v>
      </c>
      <c r="G51" s="8" t="s">
        <v>612</v>
      </c>
      <c r="H51" s="8" t="s">
        <v>469</v>
      </c>
      <c r="I51" s="8" t="s">
        <v>611</v>
      </c>
      <c r="J51" s="125">
        <v>50</v>
      </c>
      <c r="K51" s="80" t="s">
        <v>989</v>
      </c>
      <c r="L51" s="125">
        <v>50</v>
      </c>
      <c r="M51" s="126"/>
      <c r="N51" s="125">
        <v>50</v>
      </c>
      <c r="O51" s="34"/>
      <c r="P51" s="125">
        <v>50</v>
      </c>
      <c r="Q51" s="34"/>
      <c r="R51" s="125">
        <v>50</v>
      </c>
      <c r="S51" s="34"/>
      <c r="T51" s="125">
        <v>50</v>
      </c>
      <c r="U51" s="34"/>
      <c r="V51" s="125">
        <v>50</v>
      </c>
      <c r="W51" s="34"/>
      <c r="X51" s="125">
        <v>50</v>
      </c>
      <c r="Y51" s="34"/>
    </row>
    <row r="52" spans="1:25" ht="255" x14ac:dyDescent="0.25">
      <c r="A52" s="4" t="s">
        <v>988</v>
      </c>
      <c r="B52" s="4"/>
      <c r="C52" s="4"/>
      <c r="D52" s="4"/>
      <c r="E52" s="9" t="s">
        <v>987</v>
      </c>
      <c r="F52" s="8" t="s">
        <v>986</v>
      </c>
      <c r="G52" s="8" t="s">
        <v>604</v>
      </c>
      <c r="H52" s="8" t="s">
        <v>603</v>
      </c>
      <c r="I52" s="8" t="s">
        <v>602</v>
      </c>
      <c r="J52" s="125">
        <v>50</v>
      </c>
      <c r="K52" s="80" t="s">
        <v>985</v>
      </c>
      <c r="L52" s="125">
        <v>50</v>
      </c>
      <c r="M52" s="126"/>
      <c r="N52" s="125">
        <v>50</v>
      </c>
      <c r="O52" s="34"/>
      <c r="P52" s="125">
        <v>50</v>
      </c>
      <c r="Q52" s="34"/>
      <c r="R52" s="125">
        <v>50</v>
      </c>
      <c r="S52" s="34"/>
      <c r="T52" s="125">
        <v>50</v>
      </c>
      <c r="U52" s="34"/>
      <c r="V52" s="125">
        <v>50</v>
      </c>
      <c r="W52" s="34"/>
      <c r="X52" s="125">
        <v>50</v>
      </c>
      <c r="Y52" s="34"/>
    </row>
    <row r="53" spans="1:25" ht="180" x14ac:dyDescent="0.25">
      <c r="A53" s="4" t="s">
        <v>984</v>
      </c>
      <c r="B53" s="4"/>
      <c r="C53" s="4"/>
      <c r="D53" s="4"/>
      <c r="E53" s="9" t="s">
        <v>983</v>
      </c>
      <c r="F53" s="8" t="s">
        <v>598</v>
      </c>
      <c r="G53" s="8" t="s">
        <v>437</v>
      </c>
      <c r="H53" s="8" t="s">
        <v>436</v>
      </c>
      <c r="I53" s="8" t="s">
        <v>215</v>
      </c>
      <c r="J53" s="125">
        <v>100</v>
      </c>
      <c r="K53" s="80" t="s">
        <v>982</v>
      </c>
      <c r="L53" s="125">
        <v>100</v>
      </c>
      <c r="M53" s="126"/>
      <c r="N53" s="125">
        <v>100</v>
      </c>
      <c r="O53" s="34"/>
      <c r="P53" s="125">
        <v>100</v>
      </c>
      <c r="Q53" s="34"/>
      <c r="R53" s="125">
        <v>100</v>
      </c>
      <c r="S53" s="34"/>
      <c r="T53" s="125">
        <v>100</v>
      </c>
      <c r="U53" s="34"/>
      <c r="V53" s="125">
        <v>100</v>
      </c>
      <c r="W53" s="34"/>
      <c r="X53" s="125">
        <v>100</v>
      </c>
      <c r="Y53" s="34"/>
    </row>
    <row r="54" spans="1:25" ht="75" x14ac:dyDescent="0.25">
      <c r="A54" s="4" t="s">
        <v>981</v>
      </c>
      <c r="B54" s="4"/>
      <c r="C54" s="4"/>
      <c r="D54" s="4"/>
      <c r="E54" s="9" t="s">
        <v>980</v>
      </c>
      <c r="F54" s="8" t="s">
        <v>431</v>
      </c>
      <c r="G54" s="8" t="s">
        <v>430</v>
      </c>
      <c r="H54" s="8" t="s">
        <v>429</v>
      </c>
      <c r="I54" s="8" t="s">
        <v>428</v>
      </c>
      <c r="J54" s="125">
        <v>50</v>
      </c>
      <c r="K54" s="80" t="s">
        <v>979</v>
      </c>
      <c r="L54" s="125">
        <v>50</v>
      </c>
      <c r="M54" s="126"/>
      <c r="N54" s="125">
        <v>50</v>
      </c>
      <c r="O54" s="34"/>
      <c r="P54" s="125">
        <v>50</v>
      </c>
      <c r="Q54" s="34"/>
      <c r="R54" s="125">
        <v>50</v>
      </c>
      <c r="S54" s="34"/>
      <c r="T54" s="125">
        <v>50</v>
      </c>
      <c r="U54" s="34"/>
      <c r="V54" s="125">
        <v>50</v>
      </c>
      <c r="W54" s="5"/>
      <c r="X54" s="125">
        <v>50</v>
      </c>
      <c r="Y54" s="34"/>
    </row>
    <row r="55" spans="1:25" ht="90" x14ac:dyDescent="0.25">
      <c r="A55" s="4" t="s">
        <v>978</v>
      </c>
      <c r="B55" s="4"/>
      <c r="C55" s="4"/>
      <c r="D55" s="4"/>
      <c r="E55" s="9" t="s">
        <v>977</v>
      </c>
      <c r="F55" s="8" t="s">
        <v>590</v>
      </c>
      <c r="G55" s="8" t="s">
        <v>227</v>
      </c>
      <c r="H55" s="8" t="s">
        <v>258</v>
      </c>
      <c r="I55" s="8" t="s">
        <v>423</v>
      </c>
      <c r="J55" s="125">
        <v>50</v>
      </c>
      <c r="K55" s="80" t="s">
        <v>976</v>
      </c>
      <c r="L55" s="125">
        <v>50</v>
      </c>
      <c r="M55" s="34"/>
      <c r="N55" s="125">
        <v>50</v>
      </c>
      <c r="O55" s="34"/>
      <c r="P55" s="125">
        <v>50</v>
      </c>
      <c r="Q55" s="34"/>
      <c r="R55" s="125">
        <v>50</v>
      </c>
      <c r="S55" s="34"/>
      <c r="T55" s="125">
        <v>50</v>
      </c>
      <c r="U55" s="34"/>
      <c r="V55" s="125">
        <v>50</v>
      </c>
      <c r="W55" s="34"/>
      <c r="X55" s="125">
        <v>50</v>
      </c>
      <c r="Y55" s="34"/>
    </row>
    <row r="56" spans="1:25" ht="45" x14ac:dyDescent="0.25">
      <c r="A56" s="4" t="s">
        <v>975</v>
      </c>
      <c r="B56" s="4"/>
      <c r="C56" s="4"/>
      <c r="D56" s="4"/>
      <c r="E56" s="9" t="s">
        <v>974</v>
      </c>
      <c r="F56" s="8" t="s">
        <v>419</v>
      </c>
      <c r="G56" s="8" t="s">
        <v>418</v>
      </c>
      <c r="H56" s="8" t="s">
        <v>417</v>
      </c>
      <c r="I56" s="8" t="s">
        <v>416</v>
      </c>
      <c r="J56" s="125">
        <v>0</v>
      </c>
      <c r="K56" s="80" t="s">
        <v>973</v>
      </c>
      <c r="L56" s="125">
        <v>0</v>
      </c>
      <c r="M56" s="126"/>
      <c r="N56" s="125">
        <v>0</v>
      </c>
      <c r="O56" s="34"/>
      <c r="P56" s="125">
        <v>0</v>
      </c>
      <c r="Q56" s="34"/>
      <c r="R56" s="125">
        <v>0</v>
      </c>
      <c r="S56" s="34"/>
      <c r="T56" s="125">
        <v>0</v>
      </c>
      <c r="U56" s="34"/>
      <c r="V56" s="125">
        <v>0</v>
      </c>
      <c r="W56" s="34"/>
      <c r="X56" s="125">
        <v>0</v>
      </c>
      <c r="Y56" s="34"/>
    </row>
    <row r="57" spans="1:25" ht="135" x14ac:dyDescent="0.25">
      <c r="A57" s="4">
        <v>30</v>
      </c>
      <c r="B57" s="4"/>
      <c r="C57" s="4"/>
      <c r="D57" s="9" t="s">
        <v>972</v>
      </c>
      <c r="E57" s="9"/>
      <c r="F57" s="8" t="s">
        <v>971</v>
      </c>
      <c r="G57" s="8" t="s">
        <v>8</v>
      </c>
      <c r="H57" s="8" t="s">
        <v>970</v>
      </c>
      <c r="I57" s="8" t="s">
        <v>969</v>
      </c>
      <c r="J57" s="125">
        <v>0</v>
      </c>
      <c r="K57" s="34" t="s">
        <v>968</v>
      </c>
      <c r="L57" s="125">
        <v>0</v>
      </c>
      <c r="M57" s="126"/>
      <c r="N57" s="125">
        <v>0</v>
      </c>
      <c r="O57" s="34"/>
      <c r="P57" s="125">
        <v>0</v>
      </c>
      <c r="Q57" s="34"/>
      <c r="R57" s="125">
        <v>0</v>
      </c>
      <c r="S57" s="34"/>
      <c r="T57" s="125">
        <v>0</v>
      </c>
      <c r="U57" s="34"/>
      <c r="V57" s="125">
        <v>0</v>
      </c>
      <c r="W57" s="34"/>
      <c r="X57" s="125">
        <v>0</v>
      </c>
      <c r="Y57" s="34" t="s">
        <v>968</v>
      </c>
    </row>
    <row r="58" spans="1:25" ht="225" x14ac:dyDescent="0.25">
      <c r="A58" s="4">
        <v>31</v>
      </c>
      <c r="B58" s="4"/>
      <c r="C58" s="4"/>
      <c r="D58" s="9" t="s">
        <v>414</v>
      </c>
      <c r="E58" s="9"/>
      <c r="F58" s="8" t="s">
        <v>583</v>
      </c>
      <c r="G58" s="8" t="s">
        <v>582</v>
      </c>
      <c r="H58" s="8" t="s">
        <v>581</v>
      </c>
      <c r="I58" s="8" t="s">
        <v>580</v>
      </c>
      <c r="J58" s="125">
        <v>0</v>
      </c>
      <c r="K58" s="34" t="s">
        <v>967</v>
      </c>
      <c r="L58" s="34">
        <v>0</v>
      </c>
      <c r="M58" s="126"/>
      <c r="N58" s="34">
        <v>0</v>
      </c>
      <c r="O58" s="34"/>
      <c r="P58" s="34">
        <v>0</v>
      </c>
      <c r="Q58" s="34"/>
      <c r="R58" s="34">
        <v>0</v>
      </c>
      <c r="S58" s="34"/>
      <c r="T58" s="34">
        <v>0</v>
      </c>
      <c r="U58" s="5" t="s">
        <v>966</v>
      </c>
      <c r="V58" s="34">
        <v>0</v>
      </c>
      <c r="W58" s="34"/>
      <c r="X58" s="34">
        <v>0</v>
      </c>
      <c r="Y58" s="34"/>
    </row>
    <row r="59" spans="1:25" ht="105" x14ac:dyDescent="0.25">
      <c r="A59" s="4">
        <v>32</v>
      </c>
      <c r="B59" s="4"/>
      <c r="C59" s="4"/>
      <c r="D59" s="9" t="s">
        <v>965</v>
      </c>
      <c r="E59" s="9"/>
      <c r="F59" s="8" t="s">
        <v>578</v>
      </c>
      <c r="G59" s="8" t="s">
        <v>8</v>
      </c>
      <c r="H59" s="8" t="s">
        <v>964</v>
      </c>
      <c r="I59" s="8" t="s">
        <v>576</v>
      </c>
      <c r="J59" s="125">
        <v>50</v>
      </c>
      <c r="K59" s="5" t="s">
        <v>963</v>
      </c>
      <c r="L59" s="125">
        <v>50</v>
      </c>
      <c r="M59" s="126"/>
      <c r="N59" s="125">
        <v>50</v>
      </c>
      <c r="O59" s="34"/>
      <c r="P59" s="125">
        <v>50</v>
      </c>
      <c r="Q59" s="5"/>
      <c r="R59" s="125">
        <v>50</v>
      </c>
      <c r="S59" s="34"/>
      <c r="T59" s="125">
        <v>50</v>
      </c>
      <c r="U59" s="34"/>
      <c r="V59" s="125">
        <v>50</v>
      </c>
      <c r="W59" s="34"/>
      <c r="X59" s="125">
        <v>50</v>
      </c>
      <c r="Y59" s="34"/>
    </row>
    <row r="60" spans="1:25" s="62" customFormat="1" ht="96" customHeight="1" x14ac:dyDescent="0.25">
      <c r="A60" s="26"/>
      <c r="B60" s="26"/>
      <c r="C60" s="27" t="s">
        <v>574</v>
      </c>
      <c r="D60" s="26"/>
      <c r="E60" s="26"/>
      <c r="F60" s="63" t="s">
        <v>573</v>
      </c>
      <c r="G60" s="63"/>
      <c r="H60" s="63"/>
      <c r="I60" s="63"/>
      <c r="J60" s="23">
        <f>AVERAGE(J61:J65)</f>
        <v>40</v>
      </c>
      <c r="K60" s="22"/>
      <c r="L60" s="23">
        <f>AVERAGE(L61:L65)</f>
        <v>40</v>
      </c>
      <c r="M60" s="22"/>
      <c r="N60" s="23">
        <f>AVERAGE(N61:N65)</f>
        <v>40</v>
      </c>
      <c r="O60" s="22"/>
      <c r="P60" s="23">
        <f>AVERAGE(P61:P65)</f>
        <v>40</v>
      </c>
      <c r="Q60" s="22"/>
      <c r="R60" s="23">
        <f>AVERAGE(R61:R65)</f>
        <v>40</v>
      </c>
      <c r="S60" s="22"/>
      <c r="T60" s="23">
        <f>AVERAGE(T61:T65)</f>
        <v>40</v>
      </c>
      <c r="U60" s="22"/>
      <c r="V60" s="23">
        <f>AVERAGE(V61:V65)</f>
        <v>40</v>
      </c>
      <c r="W60" s="22"/>
      <c r="X60" s="23">
        <f>AVERAGE(X61:X65)</f>
        <v>40</v>
      </c>
      <c r="Y60" s="22"/>
    </row>
    <row r="61" spans="1:25" ht="120" x14ac:dyDescent="0.25">
      <c r="A61" s="4">
        <v>33</v>
      </c>
      <c r="B61" s="4"/>
      <c r="C61" s="4"/>
      <c r="D61" s="9" t="s">
        <v>572</v>
      </c>
      <c r="E61" s="9"/>
      <c r="F61" s="8" t="s">
        <v>388</v>
      </c>
      <c r="G61" s="8" t="s">
        <v>571</v>
      </c>
      <c r="H61" s="8" t="s">
        <v>386</v>
      </c>
      <c r="I61" s="8" t="s">
        <v>385</v>
      </c>
      <c r="J61" s="125">
        <v>0</v>
      </c>
      <c r="K61" s="34" t="s">
        <v>962</v>
      </c>
      <c r="L61" s="125">
        <v>0</v>
      </c>
      <c r="M61" s="126"/>
      <c r="N61" s="125">
        <v>0</v>
      </c>
      <c r="O61" s="34"/>
      <c r="P61" s="125">
        <v>0</v>
      </c>
      <c r="Q61" s="34"/>
      <c r="R61" s="125">
        <v>0</v>
      </c>
      <c r="S61" s="34"/>
      <c r="T61" s="125">
        <v>0</v>
      </c>
      <c r="U61" s="34"/>
      <c r="V61" s="125">
        <v>0</v>
      </c>
      <c r="W61" s="34"/>
      <c r="X61" s="125">
        <v>0</v>
      </c>
      <c r="Y61" s="34"/>
    </row>
    <row r="62" spans="1:25" ht="90" x14ac:dyDescent="0.25">
      <c r="A62" s="4">
        <v>34</v>
      </c>
      <c r="B62" s="4"/>
      <c r="C62" s="4"/>
      <c r="D62" s="9" t="s">
        <v>568</v>
      </c>
      <c r="E62" s="9"/>
      <c r="F62" s="8" t="s">
        <v>568</v>
      </c>
      <c r="G62" s="8" t="s">
        <v>961</v>
      </c>
      <c r="H62" s="8" t="s">
        <v>960</v>
      </c>
      <c r="I62" s="8" t="s">
        <v>959</v>
      </c>
      <c r="J62" s="5">
        <v>50</v>
      </c>
      <c r="K62" s="5" t="s">
        <v>958</v>
      </c>
      <c r="L62" s="5">
        <v>50</v>
      </c>
      <c r="M62" s="123"/>
      <c r="N62" s="5">
        <v>50</v>
      </c>
      <c r="O62" s="5"/>
      <c r="P62" s="5">
        <v>50</v>
      </c>
      <c r="Q62" s="5"/>
      <c r="R62" s="5">
        <v>50</v>
      </c>
      <c r="S62" s="5"/>
      <c r="T62" s="5">
        <v>50</v>
      </c>
      <c r="U62" s="5"/>
      <c r="V62" s="5">
        <v>50</v>
      </c>
      <c r="W62" s="5"/>
      <c r="X62" s="5">
        <v>50</v>
      </c>
      <c r="Y62" s="5"/>
    </row>
    <row r="63" spans="1:25" ht="195" x14ac:dyDescent="0.25">
      <c r="A63" s="4">
        <v>35</v>
      </c>
      <c r="B63" s="4"/>
      <c r="C63" s="4"/>
      <c r="D63" s="9" t="s">
        <v>553</v>
      </c>
      <c r="E63" s="9"/>
      <c r="F63" s="8" t="s">
        <v>957</v>
      </c>
      <c r="G63" s="8" t="s">
        <v>956</v>
      </c>
      <c r="H63" s="8" t="s">
        <v>955</v>
      </c>
      <c r="I63" s="8" t="s">
        <v>954</v>
      </c>
      <c r="J63" s="122">
        <v>0</v>
      </c>
      <c r="K63" s="131"/>
      <c r="L63" s="122">
        <v>0</v>
      </c>
      <c r="M63" s="123"/>
      <c r="N63" s="122">
        <v>0</v>
      </c>
      <c r="O63" s="5"/>
      <c r="P63" s="122">
        <v>0</v>
      </c>
      <c r="Q63" s="5"/>
      <c r="R63" s="122">
        <v>0</v>
      </c>
      <c r="S63" s="5"/>
      <c r="T63" s="122">
        <v>0</v>
      </c>
      <c r="U63" s="5"/>
      <c r="V63" s="122">
        <v>0</v>
      </c>
      <c r="W63" s="5"/>
      <c r="X63" s="122">
        <v>0</v>
      </c>
      <c r="Y63" s="5"/>
    </row>
    <row r="64" spans="1:25" ht="315" x14ac:dyDescent="0.25">
      <c r="A64" s="4">
        <v>36</v>
      </c>
      <c r="B64" s="4"/>
      <c r="C64" s="4"/>
      <c r="D64" s="9" t="s">
        <v>953</v>
      </c>
      <c r="E64" s="9"/>
      <c r="F64" s="8" t="s">
        <v>952</v>
      </c>
      <c r="G64" s="8" t="s">
        <v>951</v>
      </c>
      <c r="H64" s="8" t="s">
        <v>950</v>
      </c>
      <c r="I64" s="8" t="s">
        <v>949</v>
      </c>
      <c r="J64" s="122">
        <v>50</v>
      </c>
      <c r="K64" s="5"/>
      <c r="L64" s="122">
        <v>50</v>
      </c>
      <c r="M64" s="123"/>
      <c r="N64" s="122">
        <v>50</v>
      </c>
      <c r="O64" s="5" t="s">
        <v>948</v>
      </c>
      <c r="P64" s="122">
        <v>50</v>
      </c>
      <c r="Q64" s="5"/>
      <c r="R64" s="122">
        <v>50</v>
      </c>
      <c r="S64" s="5"/>
      <c r="T64" s="122">
        <v>50</v>
      </c>
      <c r="U64" s="5"/>
      <c r="V64" s="122">
        <v>50</v>
      </c>
      <c r="W64" s="5"/>
      <c r="X64" s="122">
        <v>50</v>
      </c>
      <c r="Y64" s="5"/>
    </row>
    <row r="65" spans="1:25" ht="105" x14ac:dyDescent="0.25">
      <c r="A65" s="4">
        <v>37</v>
      </c>
      <c r="B65" s="4"/>
      <c r="C65" s="4"/>
      <c r="D65" s="9" t="s">
        <v>373</v>
      </c>
      <c r="E65" s="9"/>
      <c r="F65" s="8" t="s">
        <v>947</v>
      </c>
      <c r="G65" s="8" t="s">
        <v>536</v>
      </c>
      <c r="H65" s="8" t="s">
        <v>370</v>
      </c>
      <c r="I65" s="8" t="s">
        <v>369</v>
      </c>
      <c r="J65" s="122">
        <v>100</v>
      </c>
      <c r="K65" s="5"/>
      <c r="L65" s="122">
        <v>100</v>
      </c>
      <c r="M65" s="123"/>
      <c r="N65" s="122">
        <v>100</v>
      </c>
      <c r="O65" s="5"/>
      <c r="P65" s="122">
        <v>100</v>
      </c>
      <c r="Q65" s="5"/>
      <c r="R65" s="122">
        <v>100</v>
      </c>
      <c r="S65" s="5"/>
      <c r="T65" s="122">
        <v>100</v>
      </c>
      <c r="U65" s="5"/>
      <c r="V65" s="122">
        <v>100</v>
      </c>
      <c r="W65" s="5"/>
      <c r="X65" s="122">
        <v>100</v>
      </c>
      <c r="Y65" s="5"/>
    </row>
    <row r="66" spans="1:25" s="62" customFormat="1" ht="102" customHeight="1" x14ac:dyDescent="0.25">
      <c r="A66" s="26"/>
      <c r="B66" s="26"/>
      <c r="C66" s="27" t="s">
        <v>946</v>
      </c>
      <c r="D66" s="26"/>
      <c r="E66" s="26"/>
      <c r="F66" s="26" t="s">
        <v>945</v>
      </c>
      <c r="G66" s="26"/>
      <c r="H66" s="26"/>
      <c r="I66" s="26"/>
      <c r="J66" s="23">
        <f>AVERAGE(J67:J72)</f>
        <v>83.333333333333329</v>
      </c>
      <c r="K66" s="22"/>
      <c r="L66" s="23">
        <f>AVERAGE(L67:L72)</f>
        <v>83.333333333333329</v>
      </c>
      <c r="M66" s="124"/>
      <c r="N66" s="23">
        <f>AVERAGE(N67:N72)</f>
        <v>83.333333333333329</v>
      </c>
      <c r="O66" s="22"/>
      <c r="P66" s="23">
        <f>AVERAGE(P67:P72)</f>
        <v>83.333333333333329</v>
      </c>
      <c r="Q66" s="22"/>
      <c r="R66" s="23">
        <f>AVERAGE(R67:R72)</f>
        <v>66.666666666666671</v>
      </c>
      <c r="S66" s="22"/>
      <c r="T66" s="23">
        <f>AVERAGE(T67:T72)</f>
        <v>66.666666666666671</v>
      </c>
      <c r="U66" s="22"/>
      <c r="V66" s="23">
        <f>AVERAGE(V67:V72)</f>
        <v>66.666666666666671</v>
      </c>
      <c r="W66" s="22"/>
      <c r="X66" s="23">
        <f>AVERAGE(X67:X72)</f>
        <v>66.666666666666671</v>
      </c>
      <c r="Y66" s="22"/>
    </row>
    <row r="67" spans="1:25" ht="270" x14ac:dyDescent="0.25">
      <c r="A67" s="4">
        <v>38</v>
      </c>
      <c r="B67" s="4"/>
      <c r="C67" s="4"/>
      <c r="D67" s="9" t="s">
        <v>944</v>
      </c>
      <c r="E67" s="9"/>
      <c r="F67" s="8" t="s">
        <v>943</v>
      </c>
      <c r="G67" s="8" t="s">
        <v>942</v>
      </c>
      <c r="H67" s="8" t="s">
        <v>941</v>
      </c>
      <c r="I67" s="8" t="s">
        <v>940</v>
      </c>
      <c r="J67" s="5">
        <v>0</v>
      </c>
      <c r="K67" s="5" t="s">
        <v>939</v>
      </c>
      <c r="L67" s="5">
        <v>0</v>
      </c>
      <c r="M67" s="131"/>
      <c r="N67" s="5">
        <v>0</v>
      </c>
      <c r="O67" s="5"/>
      <c r="P67" s="5">
        <v>0</v>
      </c>
      <c r="Q67" s="5"/>
      <c r="R67" s="5">
        <v>0</v>
      </c>
      <c r="S67" s="5"/>
      <c r="T67" s="5">
        <v>0</v>
      </c>
      <c r="U67" s="5"/>
      <c r="V67" s="5">
        <v>0</v>
      </c>
      <c r="W67" s="5"/>
      <c r="X67" s="5">
        <v>0</v>
      </c>
      <c r="Y67" s="5"/>
    </row>
    <row r="68" spans="1:25" ht="138" x14ac:dyDescent="0.25">
      <c r="A68" s="4">
        <v>39</v>
      </c>
      <c r="B68" s="4"/>
      <c r="C68" s="4"/>
      <c r="D68" s="9" t="s">
        <v>938</v>
      </c>
      <c r="E68" s="9"/>
      <c r="F68" s="8" t="s">
        <v>937</v>
      </c>
      <c r="G68" s="8" t="s">
        <v>936</v>
      </c>
      <c r="H68" s="8" t="s">
        <v>935</v>
      </c>
      <c r="I68" s="8" t="s">
        <v>8</v>
      </c>
      <c r="J68" s="122">
        <v>100</v>
      </c>
      <c r="K68" s="5" t="s">
        <v>934</v>
      </c>
      <c r="L68" s="122">
        <v>100</v>
      </c>
      <c r="M68" s="123"/>
      <c r="N68" s="122">
        <v>100</v>
      </c>
      <c r="O68" s="5"/>
      <c r="P68" s="122">
        <v>100</v>
      </c>
      <c r="Q68" s="5"/>
      <c r="R68" s="122">
        <v>100</v>
      </c>
      <c r="S68" s="5"/>
      <c r="T68" s="122">
        <v>100</v>
      </c>
      <c r="U68" s="5"/>
      <c r="V68" s="122">
        <v>100</v>
      </c>
      <c r="W68" s="5"/>
      <c r="X68" s="122">
        <v>100</v>
      </c>
      <c r="Y68" s="5"/>
    </row>
    <row r="69" spans="1:25" ht="75" x14ac:dyDescent="0.25">
      <c r="A69" s="4">
        <v>40</v>
      </c>
      <c r="B69" s="4"/>
      <c r="C69" s="4"/>
      <c r="D69" s="9" t="s">
        <v>933</v>
      </c>
      <c r="E69" s="9"/>
      <c r="F69" s="8" t="s">
        <v>932</v>
      </c>
      <c r="G69" s="8" t="s">
        <v>924</v>
      </c>
      <c r="H69" s="8" t="s">
        <v>923</v>
      </c>
      <c r="I69" s="8" t="s">
        <v>8</v>
      </c>
      <c r="J69" s="5">
        <v>100</v>
      </c>
      <c r="K69" s="5"/>
      <c r="L69" s="5">
        <v>100</v>
      </c>
      <c r="M69" s="123"/>
      <c r="N69" s="5">
        <v>100</v>
      </c>
      <c r="O69" s="5"/>
      <c r="P69" s="5">
        <v>100</v>
      </c>
      <c r="Q69" s="80" t="s">
        <v>929</v>
      </c>
      <c r="R69" s="5">
        <v>50</v>
      </c>
      <c r="S69" s="5" t="s">
        <v>931</v>
      </c>
      <c r="T69" s="5">
        <v>50</v>
      </c>
      <c r="U69" s="5"/>
      <c r="V69" s="5">
        <v>50</v>
      </c>
      <c r="W69" s="5"/>
      <c r="X69" s="5">
        <v>50</v>
      </c>
      <c r="Y69" s="5"/>
    </row>
    <row r="70" spans="1:25" ht="300" x14ac:dyDescent="0.25">
      <c r="A70" s="4">
        <v>41</v>
      </c>
      <c r="B70" s="4"/>
      <c r="C70" s="4"/>
      <c r="D70" s="9" t="s">
        <v>930</v>
      </c>
      <c r="E70" s="9"/>
      <c r="F70" s="8" t="s">
        <v>930</v>
      </c>
      <c r="G70" s="8" t="s">
        <v>924</v>
      </c>
      <c r="H70" s="8" t="s">
        <v>923</v>
      </c>
      <c r="I70" s="8" t="s">
        <v>8</v>
      </c>
      <c r="J70" s="5">
        <v>100</v>
      </c>
      <c r="K70" s="5"/>
      <c r="L70" s="5">
        <v>100</v>
      </c>
      <c r="M70" s="123"/>
      <c r="N70" s="5">
        <v>100</v>
      </c>
      <c r="O70" s="5"/>
      <c r="P70" s="5">
        <v>100</v>
      </c>
      <c r="Q70" s="80" t="s">
        <v>929</v>
      </c>
      <c r="R70" s="5">
        <v>50</v>
      </c>
      <c r="S70" s="5" t="s">
        <v>928</v>
      </c>
      <c r="T70" s="5">
        <v>50</v>
      </c>
      <c r="U70" s="5"/>
      <c r="V70" s="5">
        <v>50</v>
      </c>
      <c r="W70" s="5"/>
      <c r="X70" s="5">
        <v>50</v>
      </c>
      <c r="Y70" s="5"/>
    </row>
    <row r="71" spans="1:25" ht="75" x14ac:dyDescent="0.25">
      <c r="A71" s="4">
        <v>42</v>
      </c>
      <c r="B71" s="4"/>
      <c r="C71" s="4"/>
      <c r="D71" s="9" t="s">
        <v>927</v>
      </c>
      <c r="E71" s="9"/>
      <c r="F71" s="8" t="s">
        <v>527</v>
      </c>
      <c r="G71" s="8" t="s">
        <v>924</v>
      </c>
      <c r="H71" s="8" t="s">
        <v>923</v>
      </c>
      <c r="I71" s="8" t="s">
        <v>8</v>
      </c>
      <c r="J71" s="128">
        <v>100</v>
      </c>
      <c r="K71" s="5" t="s">
        <v>926</v>
      </c>
      <c r="L71" s="128">
        <v>100</v>
      </c>
      <c r="M71" s="129"/>
      <c r="N71" s="128">
        <v>100</v>
      </c>
      <c r="O71" s="80"/>
      <c r="P71" s="128">
        <v>100</v>
      </c>
      <c r="Q71" s="80"/>
      <c r="R71" s="128">
        <v>100</v>
      </c>
      <c r="S71" s="80"/>
      <c r="T71" s="128">
        <v>100</v>
      </c>
      <c r="U71" s="80"/>
      <c r="V71" s="128">
        <v>100</v>
      </c>
      <c r="W71" s="80"/>
      <c r="X71" s="128">
        <v>100</v>
      </c>
      <c r="Y71" s="80"/>
    </row>
    <row r="72" spans="1:25" ht="45" x14ac:dyDescent="0.25">
      <c r="A72" s="4">
        <v>43</v>
      </c>
      <c r="B72" s="4"/>
      <c r="C72" s="4"/>
      <c r="D72" s="9" t="s">
        <v>925</v>
      </c>
      <c r="E72" s="9"/>
      <c r="F72" s="8" t="s">
        <v>525</v>
      </c>
      <c r="G72" s="8" t="s">
        <v>924</v>
      </c>
      <c r="H72" s="8" t="s">
        <v>923</v>
      </c>
      <c r="I72" s="8" t="s">
        <v>8</v>
      </c>
      <c r="J72" s="125">
        <v>100</v>
      </c>
      <c r="K72" s="34"/>
      <c r="L72" s="125">
        <v>100</v>
      </c>
      <c r="M72" s="126"/>
      <c r="N72" s="125">
        <v>100</v>
      </c>
      <c r="O72" s="34"/>
      <c r="P72" s="125">
        <v>100</v>
      </c>
      <c r="Q72" s="34"/>
      <c r="R72" s="125">
        <v>100</v>
      </c>
      <c r="S72" s="34"/>
      <c r="T72" s="125">
        <v>100</v>
      </c>
      <c r="U72" s="34"/>
      <c r="V72" s="125">
        <v>100</v>
      </c>
      <c r="W72" s="34"/>
      <c r="X72" s="125">
        <v>100</v>
      </c>
      <c r="Y72" s="34"/>
    </row>
    <row r="73" spans="1:25" s="62" customFormat="1" ht="60" x14ac:dyDescent="0.25">
      <c r="A73" s="130"/>
      <c r="B73" s="27" t="s">
        <v>922</v>
      </c>
      <c r="C73" s="26"/>
      <c r="D73" s="26"/>
      <c r="E73" s="26"/>
      <c r="F73" s="26" t="s">
        <v>921</v>
      </c>
      <c r="G73" s="26"/>
      <c r="H73" s="26"/>
      <c r="I73" s="26"/>
      <c r="J73" s="23">
        <f>AVERAGE(J74,J81,J90,J100)</f>
        <v>46.666666666666671</v>
      </c>
      <c r="K73" s="22"/>
      <c r="L73" s="23">
        <f>AVERAGE(L74,L81,L90,L100)</f>
        <v>46.666666666666671</v>
      </c>
      <c r="M73" s="22"/>
      <c r="N73" s="23">
        <f>AVERAGE(N74,N81,N90,N100)</f>
        <v>46.666666666666671</v>
      </c>
      <c r="O73" s="22"/>
      <c r="P73" s="23">
        <f>AVERAGE(P74,P81,P90,P100)</f>
        <v>46.666666666666671</v>
      </c>
      <c r="Q73" s="22"/>
      <c r="R73" s="23">
        <f>AVERAGE(R74,R81,R90,R100)</f>
        <v>41.666666666666671</v>
      </c>
      <c r="S73" s="22"/>
      <c r="T73" s="23"/>
      <c r="U73" s="22"/>
      <c r="V73" s="22"/>
      <c r="W73" s="22"/>
      <c r="X73" s="22"/>
      <c r="Y73" s="22"/>
    </row>
    <row r="74" spans="1:25" s="62" customFormat="1" ht="45" x14ac:dyDescent="0.25">
      <c r="A74" s="26"/>
      <c r="B74" s="26"/>
      <c r="C74" s="27" t="s">
        <v>920</v>
      </c>
      <c r="D74" s="26"/>
      <c r="E74" s="26"/>
      <c r="F74" s="26" t="s">
        <v>919</v>
      </c>
      <c r="G74" s="26"/>
      <c r="H74" s="26"/>
      <c r="I74" s="26"/>
      <c r="J74" s="23">
        <f>AVERAGE(J75:J80)</f>
        <v>58.333333333333336</v>
      </c>
      <c r="K74" s="22"/>
      <c r="L74" s="23">
        <f>AVERAGE(L75:L80)</f>
        <v>58.333333333333336</v>
      </c>
      <c r="M74" s="22"/>
      <c r="N74" s="23">
        <f>AVERAGE(N75:N80)</f>
        <v>58.333333333333336</v>
      </c>
      <c r="O74" s="22"/>
      <c r="P74" s="23">
        <f>AVERAGE(P75:P80)</f>
        <v>58.333333333333336</v>
      </c>
      <c r="Q74" s="22"/>
      <c r="R74" s="23">
        <f>AVERAGE(R75:R80)</f>
        <v>58.333333333333336</v>
      </c>
      <c r="S74" s="22"/>
      <c r="T74" s="23"/>
      <c r="U74" s="22"/>
      <c r="V74" s="23"/>
      <c r="W74" s="22"/>
      <c r="X74" s="23"/>
      <c r="Y74" s="22"/>
    </row>
    <row r="75" spans="1:25" ht="409.5" x14ac:dyDescent="0.25">
      <c r="A75" s="4">
        <v>44</v>
      </c>
      <c r="B75" s="4"/>
      <c r="C75" s="4"/>
      <c r="D75" s="9" t="s">
        <v>918</v>
      </c>
      <c r="E75" s="9"/>
      <c r="F75" s="8" t="s">
        <v>917</v>
      </c>
      <c r="G75" s="8" t="s">
        <v>893</v>
      </c>
      <c r="H75" s="8" t="s">
        <v>892</v>
      </c>
      <c r="I75" s="8" t="s">
        <v>891</v>
      </c>
      <c r="J75" s="125">
        <v>100</v>
      </c>
      <c r="K75" s="34" t="s">
        <v>916</v>
      </c>
      <c r="L75" s="125">
        <v>100</v>
      </c>
      <c r="M75" s="126"/>
      <c r="N75" s="125">
        <v>100</v>
      </c>
      <c r="O75" s="34"/>
      <c r="P75" s="125">
        <v>100</v>
      </c>
      <c r="Q75" s="34"/>
      <c r="R75" s="125">
        <v>100</v>
      </c>
      <c r="S75" s="34"/>
      <c r="T75" s="125"/>
      <c r="U75" s="34"/>
      <c r="V75" s="34"/>
      <c r="W75" s="34"/>
      <c r="X75" s="34"/>
      <c r="Y75" s="34"/>
    </row>
    <row r="76" spans="1:25" ht="255" x14ac:dyDescent="0.25">
      <c r="A76" s="4">
        <v>45</v>
      </c>
      <c r="B76" s="4"/>
      <c r="C76" s="4"/>
      <c r="D76" s="9" t="s">
        <v>915</v>
      </c>
      <c r="E76" s="9"/>
      <c r="F76" s="8" t="s">
        <v>914</v>
      </c>
      <c r="G76" s="8" t="s">
        <v>904</v>
      </c>
      <c r="H76" s="8" t="s">
        <v>913</v>
      </c>
      <c r="I76" s="8" t="s">
        <v>912</v>
      </c>
      <c r="J76" s="125">
        <v>100</v>
      </c>
      <c r="K76" s="34" t="s">
        <v>911</v>
      </c>
      <c r="L76" s="125">
        <v>100</v>
      </c>
      <c r="M76" s="126"/>
      <c r="N76" s="125">
        <v>100</v>
      </c>
      <c r="O76" s="34"/>
      <c r="P76" s="125">
        <v>100</v>
      </c>
      <c r="Q76" s="34"/>
      <c r="R76" s="125">
        <v>100</v>
      </c>
      <c r="S76" s="34"/>
      <c r="T76" s="125"/>
      <c r="U76" s="34"/>
      <c r="V76" s="34"/>
      <c r="W76" s="34"/>
      <c r="X76" s="34"/>
      <c r="Y76" s="34"/>
    </row>
    <row r="77" spans="1:25" ht="195" x14ac:dyDescent="0.25">
      <c r="A77" s="4">
        <v>46</v>
      </c>
      <c r="B77" s="4"/>
      <c r="C77" s="4"/>
      <c r="D77" s="9" t="s">
        <v>910</v>
      </c>
      <c r="E77" s="9"/>
      <c r="F77" s="8" t="s">
        <v>909</v>
      </c>
      <c r="G77" s="8" t="s">
        <v>798</v>
      </c>
      <c r="H77" s="8" t="s">
        <v>809</v>
      </c>
      <c r="I77" s="8" t="s">
        <v>908</v>
      </c>
      <c r="J77" s="125">
        <v>0</v>
      </c>
      <c r="K77" s="5" t="s">
        <v>907</v>
      </c>
      <c r="L77" s="125">
        <v>0</v>
      </c>
      <c r="M77" s="126"/>
      <c r="N77" s="125">
        <v>0</v>
      </c>
      <c r="O77" s="34"/>
      <c r="P77" s="125">
        <v>0</v>
      </c>
      <c r="Q77" s="34"/>
      <c r="R77" s="125">
        <v>0</v>
      </c>
      <c r="S77" s="34"/>
      <c r="T77" s="125"/>
      <c r="U77" s="34"/>
      <c r="V77" s="34"/>
      <c r="W77" s="34"/>
      <c r="X77" s="34"/>
      <c r="Y77" s="34"/>
    </row>
    <row r="78" spans="1:25" ht="255" x14ac:dyDescent="0.25">
      <c r="A78" s="4">
        <v>47</v>
      </c>
      <c r="B78" s="4"/>
      <c r="C78" s="4"/>
      <c r="D78" s="9" t="s">
        <v>906</v>
      </c>
      <c r="E78" s="9"/>
      <c r="F78" s="8" t="s">
        <v>905</v>
      </c>
      <c r="G78" s="8" t="s">
        <v>904</v>
      </c>
      <c r="H78" s="8" t="s">
        <v>903</v>
      </c>
      <c r="I78" s="8" t="s">
        <v>902</v>
      </c>
      <c r="J78" s="125">
        <v>50</v>
      </c>
      <c r="K78" s="5" t="s">
        <v>901</v>
      </c>
      <c r="L78" s="125">
        <v>50</v>
      </c>
      <c r="M78" s="126"/>
      <c r="N78" s="125">
        <v>50</v>
      </c>
      <c r="O78" s="34" t="s">
        <v>900</v>
      </c>
      <c r="P78" s="125">
        <v>50</v>
      </c>
      <c r="Q78" s="34"/>
      <c r="R78" s="125">
        <v>50</v>
      </c>
      <c r="S78" s="34"/>
      <c r="T78" s="125"/>
      <c r="U78" s="34"/>
      <c r="V78" s="34"/>
      <c r="W78" s="34"/>
      <c r="X78" s="34"/>
      <c r="Y78" s="34"/>
    </row>
    <row r="79" spans="1:25" ht="409.5" x14ac:dyDescent="0.25">
      <c r="A79" s="4">
        <v>48</v>
      </c>
      <c r="B79" s="4"/>
      <c r="C79" s="4"/>
      <c r="D79" s="9" t="s">
        <v>899</v>
      </c>
      <c r="E79" s="9"/>
      <c r="F79" s="8" t="s">
        <v>898</v>
      </c>
      <c r="G79" s="8" t="s">
        <v>227</v>
      </c>
      <c r="H79" s="8" t="s">
        <v>809</v>
      </c>
      <c r="I79" s="8" t="s">
        <v>897</v>
      </c>
      <c r="J79" s="125">
        <v>50</v>
      </c>
      <c r="K79" s="5" t="s">
        <v>896</v>
      </c>
      <c r="L79" s="125">
        <v>50</v>
      </c>
      <c r="M79" s="126"/>
      <c r="N79" s="125">
        <v>50</v>
      </c>
      <c r="O79" s="34"/>
      <c r="P79" s="125">
        <v>50</v>
      </c>
      <c r="Q79" s="34"/>
      <c r="R79" s="125">
        <v>50</v>
      </c>
      <c r="S79" s="34"/>
      <c r="T79" s="34"/>
      <c r="U79" s="34"/>
      <c r="V79" s="34"/>
      <c r="W79" s="34"/>
      <c r="X79" s="34"/>
      <c r="Y79" s="34"/>
    </row>
    <row r="80" spans="1:25" ht="285" x14ac:dyDescent="0.25">
      <c r="A80" s="4">
        <v>49</v>
      </c>
      <c r="B80" s="4"/>
      <c r="C80" s="4"/>
      <c r="D80" s="9" t="s">
        <v>895</v>
      </c>
      <c r="E80" s="9"/>
      <c r="F80" s="8" t="s">
        <v>894</v>
      </c>
      <c r="G80" s="8" t="s">
        <v>893</v>
      </c>
      <c r="H80" s="8" t="s">
        <v>892</v>
      </c>
      <c r="I80" s="8" t="s">
        <v>891</v>
      </c>
      <c r="J80" s="125">
        <v>50</v>
      </c>
      <c r="K80" s="5" t="s">
        <v>890</v>
      </c>
      <c r="L80" s="125">
        <v>50</v>
      </c>
      <c r="M80" s="126"/>
      <c r="N80" s="125">
        <v>50</v>
      </c>
      <c r="O80" s="34"/>
      <c r="P80" s="125">
        <v>50</v>
      </c>
      <c r="Q80" s="34"/>
      <c r="R80" s="125">
        <v>50</v>
      </c>
      <c r="S80" s="34"/>
      <c r="T80" s="34"/>
      <c r="U80" s="34"/>
      <c r="V80" s="34"/>
      <c r="W80" s="34"/>
      <c r="X80" s="34"/>
      <c r="Y80" s="34"/>
    </row>
    <row r="81" spans="1:25" s="62" customFormat="1" ht="123" customHeight="1" x14ac:dyDescent="0.25">
      <c r="A81" s="26"/>
      <c r="B81" s="26"/>
      <c r="C81" s="27" t="s">
        <v>889</v>
      </c>
      <c r="D81" s="63"/>
      <c r="E81" s="63"/>
      <c r="F81" s="63" t="s">
        <v>888</v>
      </c>
      <c r="G81" s="63"/>
      <c r="H81" s="26"/>
      <c r="I81" s="26"/>
      <c r="J81" s="23">
        <f>AVERAGE(J82,J83,J87:J89)</f>
        <v>43.333333333333336</v>
      </c>
      <c r="K81" s="22"/>
      <c r="L81" s="23">
        <f>AVERAGE(L82,L83,L87:L89)</f>
        <v>43.333333333333336</v>
      </c>
      <c r="M81" s="124"/>
      <c r="N81" s="23">
        <f>AVERAGE(N82,N83,N87:N89)</f>
        <v>43.333333333333336</v>
      </c>
      <c r="O81" s="22"/>
      <c r="P81" s="23">
        <f>AVERAGE(P82,P83,P87:P89)</f>
        <v>43.333333333333336</v>
      </c>
      <c r="Q81" s="22"/>
      <c r="R81" s="23">
        <f>AVERAGE(R82,R83,R87:R89)</f>
        <v>43.333333333333336</v>
      </c>
      <c r="S81" s="22"/>
      <c r="T81" s="23"/>
      <c r="U81" s="22"/>
      <c r="V81" s="22"/>
      <c r="W81" s="22"/>
      <c r="X81" s="22"/>
      <c r="Y81" s="22"/>
    </row>
    <row r="82" spans="1:25" ht="409.5" x14ac:dyDescent="0.25">
      <c r="A82" s="4">
        <v>50</v>
      </c>
      <c r="B82" s="4"/>
      <c r="C82" s="4"/>
      <c r="D82" s="9" t="s">
        <v>887</v>
      </c>
      <c r="E82" s="9"/>
      <c r="F82" s="8" t="s">
        <v>886</v>
      </c>
      <c r="G82" s="8" t="s">
        <v>46</v>
      </c>
      <c r="H82" s="8" t="s">
        <v>885</v>
      </c>
      <c r="I82" s="8" t="s">
        <v>884</v>
      </c>
      <c r="J82" s="125">
        <v>50</v>
      </c>
      <c r="K82" s="34" t="s">
        <v>883</v>
      </c>
      <c r="L82" s="125">
        <v>50</v>
      </c>
      <c r="M82" s="126"/>
      <c r="N82" s="125">
        <v>50</v>
      </c>
      <c r="O82" s="34"/>
      <c r="P82" s="125">
        <v>50</v>
      </c>
      <c r="Q82" s="34"/>
      <c r="R82" s="125">
        <v>50</v>
      </c>
      <c r="S82" s="34"/>
      <c r="T82" s="34"/>
      <c r="U82" s="34"/>
      <c r="V82" s="34"/>
      <c r="W82" s="34"/>
      <c r="X82" s="34"/>
      <c r="Y82" s="34"/>
    </row>
    <row r="83" spans="1:25" s="74" customFormat="1" ht="86.25" x14ac:dyDescent="0.25">
      <c r="A83" s="18">
        <v>51</v>
      </c>
      <c r="B83" s="18"/>
      <c r="C83" s="18"/>
      <c r="D83" s="88" t="s">
        <v>882</v>
      </c>
      <c r="E83" s="88"/>
      <c r="F83" s="15" t="s">
        <v>882</v>
      </c>
      <c r="G83" s="15"/>
      <c r="H83" s="15"/>
      <c r="I83" s="15"/>
      <c r="J83" s="12">
        <f>AVERAGE(J84:J86)</f>
        <v>66.666666666666671</v>
      </c>
      <c r="K83" s="11"/>
      <c r="L83" s="12">
        <f>AVERAGE(L84:L86)</f>
        <v>66.666666666666671</v>
      </c>
      <c r="M83" s="127"/>
      <c r="N83" s="12">
        <f>AVERAGE(N84:N86)</f>
        <v>66.666666666666671</v>
      </c>
      <c r="O83" s="11"/>
      <c r="P83" s="12">
        <f>AVERAGE(P84:P86)</f>
        <v>66.666666666666671</v>
      </c>
      <c r="Q83" s="11"/>
      <c r="R83" s="12">
        <f>AVERAGE(R84:R86)</f>
        <v>66.666666666666671</v>
      </c>
      <c r="S83" s="11"/>
      <c r="T83" s="12"/>
      <c r="U83" s="11"/>
      <c r="V83" s="11"/>
      <c r="W83" s="11"/>
      <c r="X83" s="11"/>
      <c r="Y83" s="11"/>
    </row>
    <row r="84" spans="1:25" ht="330" x14ac:dyDescent="0.25">
      <c r="A84" s="4" t="s">
        <v>881</v>
      </c>
      <c r="B84" s="4"/>
      <c r="C84" s="4"/>
      <c r="D84" s="4"/>
      <c r="E84" s="9" t="s">
        <v>880</v>
      </c>
      <c r="F84" s="8" t="s">
        <v>879</v>
      </c>
      <c r="G84" s="8" t="s">
        <v>798</v>
      </c>
      <c r="H84" s="8" t="s">
        <v>809</v>
      </c>
      <c r="I84" s="8" t="s">
        <v>878</v>
      </c>
      <c r="J84" s="125">
        <v>100</v>
      </c>
      <c r="K84" s="5" t="s">
        <v>877</v>
      </c>
      <c r="L84" s="125">
        <v>100</v>
      </c>
      <c r="M84" s="126"/>
      <c r="N84" s="125">
        <v>100</v>
      </c>
      <c r="O84" s="126" t="s">
        <v>876</v>
      </c>
      <c r="P84" s="125">
        <v>100</v>
      </c>
      <c r="Q84" s="125"/>
      <c r="R84" s="125">
        <v>100</v>
      </c>
      <c r="S84" s="34"/>
      <c r="T84" s="125"/>
      <c r="U84" s="34"/>
      <c r="V84" s="34"/>
      <c r="W84" s="34"/>
      <c r="X84" s="34"/>
      <c r="Y84" s="34"/>
    </row>
    <row r="85" spans="1:25" ht="120" x14ac:dyDescent="0.25">
      <c r="A85" s="4" t="s">
        <v>875</v>
      </c>
      <c r="B85" s="4"/>
      <c r="C85" s="4"/>
      <c r="D85" s="4"/>
      <c r="E85" s="9" t="s">
        <v>874</v>
      </c>
      <c r="F85" s="8" t="s">
        <v>873</v>
      </c>
      <c r="G85" s="8" t="s">
        <v>798</v>
      </c>
      <c r="H85" s="8" t="s">
        <v>872</v>
      </c>
      <c r="I85" s="8" t="s">
        <v>871</v>
      </c>
      <c r="J85" s="125">
        <v>100</v>
      </c>
      <c r="K85" s="34"/>
      <c r="L85" s="125">
        <v>100</v>
      </c>
      <c r="M85" s="126"/>
      <c r="N85" s="125">
        <v>100</v>
      </c>
      <c r="O85" s="34"/>
      <c r="P85" s="125">
        <v>100</v>
      </c>
      <c r="Q85" s="34"/>
      <c r="R85" s="125">
        <v>100</v>
      </c>
      <c r="S85" s="34"/>
      <c r="T85" s="125"/>
      <c r="U85" s="34"/>
      <c r="V85" s="34"/>
      <c r="W85" s="34"/>
      <c r="X85" s="34"/>
      <c r="Y85" s="34"/>
    </row>
    <row r="86" spans="1:25" ht="409.5" x14ac:dyDescent="0.25">
      <c r="A86" s="4" t="s">
        <v>870</v>
      </c>
      <c r="B86" s="4"/>
      <c r="C86" s="4"/>
      <c r="D86" s="4"/>
      <c r="E86" s="9" t="s">
        <v>869</v>
      </c>
      <c r="F86" s="8" t="s">
        <v>868</v>
      </c>
      <c r="G86" s="8" t="s">
        <v>819</v>
      </c>
      <c r="H86" s="8" t="s">
        <v>867</v>
      </c>
      <c r="I86" s="8" t="s">
        <v>866</v>
      </c>
      <c r="J86" s="125">
        <v>0</v>
      </c>
      <c r="K86" s="34" t="s">
        <v>865</v>
      </c>
      <c r="L86" s="125">
        <v>0</v>
      </c>
      <c r="M86" s="126"/>
      <c r="N86" s="125">
        <v>0</v>
      </c>
      <c r="O86" s="34"/>
      <c r="P86" s="125">
        <v>0</v>
      </c>
      <c r="Q86" s="34"/>
      <c r="R86" s="125">
        <v>0</v>
      </c>
      <c r="S86" s="34"/>
      <c r="T86" s="125"/>
      <c r="U86" s="34"/>
      <c r="V86" s="34"/>
      <c r="W86" s="34"/>
      <c r="X86" s="34"/>
      <c r="Y86" s="34"/>
    </row>
    <row r="87" spans="1:25" ht="240" x14ac:dyDescent="0.25">
      <c r="A87" s="4">
        <v>52</v>
      </c>
      <c r="B87" s="4"/>
      <c r="C87" s="4"/>
      <c r="D87" s="9" t="s">
        <v>864</v>
      </c>
      <c r="E87" s="9"/>
      <c r="F87" s="8" t="s">
        <v>863</v>
      </c>
      <c r="G87" s="8" t="s">
        <v>862</v>
      </c>
      <c r="H87" s="8" t="s">
        <v>861</v>
      </c>
      <c r="I87" s="8" t="s">
        <v>860</v>
      </c>
      <c r="J87" s="125">
        <v>50</v>
      </c>
      <c r="K87" s="34" t="s">
        <v>859</v>
      </c>
      <c r="L87" s="125">
        <v>50</v>
      </c>
      <c r="M87" s="126"/>
      <c r="N87" s="125">
        <v>50</v>
      </c>
      <c r="O87" s="34"/>
      <c r="P87" s="125">
        <v>50</v>
      </c>
      <c r="Q87" s="34"/>
      <c r="R87" s="125">
        <v>50</v>
      </c>
      <c r="S87" s="34"/>
      <c r="T87" s="34"/>
      <c r="U87" s="34"/>
      <c r="V87" s="34"/>
      <c r="W87" s="34"/>
      <c r="X87" s="34"/>
      <c r="Y87" s="34"/>
    </row>
    <row r="88" spans="1:25" ht="165" x14ac:dyDescent="0.25">
      <c r="A88" s="4">
        <v>53</v>
      </c>
      <c r="B88" s="4"/>
      <c r="C88" s="4"/>
      <c r="D88" s="9" t="s">
        <v>858</v>
      </c>
      <c r="E88" s="9"/>
      <c r="F88" s="8" t="s">
        <v>857</v>
      </c>
      <c r="G88" s="8" t="s">
        <v>798</v>
      </c>
      <c r="H88" s="8" t="s">
        <v>809</v>
      </c>
      <c r="I88" s="8" t="s">
        <v>856</v>
      </c>
      <c r="J88" s="125">
        <v>50</v>
      </c>
      <c r="K88" s="5" t="s">
        <v>855</v>
      </c>
      <c r="L88" s="125">
        <v>50</v>
      </c>
      <c r="M88" s="126"/>
      <c r="N88" s="125">
        <v>50</v>
      </c>
      <c r="O88" s="34"/>
      <c r="P88" s="125">
        <v>50</v>
      </c>
      <c r="Q88" s="34"/>
      <c r="R88" s="125">
        <v>50</v>
      </c>
      <c r="S88" s="34"/>
      <c r="T88" s="125"/>
      <c r="U88" s="34"/>
      <c r="V88" s="34"/>
      <c r="W88" s="34"/>
      <c r="X88" s="34"/>
      <c r="Y88" s="34"/>
    </row>
    <row r="89" spans="1:25" ht="210" x14ac:dyDescent="0.25">
      <c r="A89" s="4">
        <v>54</v>
      </c>
      <c r="B89" s="4"/>
      <c r="C89" s="4"/>
      <c r="D89" s="9" t="s">
        <v>854</v>
      </c>
      <c r="E89" s="9"/>
      <c r="F89" s="8" t="s">
        <v>853</v>
      </c>
      <c r="G89" s="8" t="s">
        <v>786</v>
      </c>
      <c r="H89" s="8" t="s">
        <v>785</v>
      </c>
      <c r="I89" s="8" t="s">
        <v>784</v>
      </c>
      <c r="J89" s="125">
        <v>0</v>
      </c>
      <c r="K89" s="80" t="s">
        <v>852</v>
      </c>
      <c r="L89" s="125">
        <v>0</v>
      </c>
      <c r="M89" s="126"/>
      <c r="N89" s="125">
        <v>0</v>
      </c>
      <c r="O89" s="34"/>
      <c r="P89" s="125">
        <v>0</v>
      </c>
      <c r="Q89" s="34"/>
      <c r="R89" s="125">
        <v>0</v>
      </c>
      <c r="S89" s="34"/>
      <c r="T89" s="125"/>
      <c r="U89" s="34"/>
      <c r="V89" s="34"/>
      <c r="W89" s="34"/>
      <c r="X89" s="34"/>
      <c r="Y89" s="34"/>
    </row>
    <row r="90" spans="1:25" s="62" customFormat="1" ht="199.5" customHeight="1" x14ac:dyDescent="0.25">
      <c r="A90" s="26"/>
      <c r="B90" s="26"/>
      <c r="C90" s="27" t="s">
        <v>851</v>
      </c>
      <c r="D90" s="26"/>
      <c r="E90" s="65"/>
      <c r="F90" s="64" t="s">
        <v>850</v>
      </c>
      <c r="G90" s="63"/>
      <c r="H90" s="63"/>
      <c r="I90" s="63"/>
      <c r="J90" s="23">
        <f>AVERAGE(J91,J94,J97,J98,J99)</f>
        <v>35</v>
      </c>
      <c r="K90" s="22"/>
      <c r="L90" s="23">
        <f>AVERAGE(L91,L94,L97,L98,L99)</f>
        <v>35</v>
      </c>
      <c r="M90" s="22"/>
      <c r="N90" s="23">
        <f>AVERAGE(N91,N94,N97,N98,N99)</f>
        <v>35</v>
      </c>
      <c r="O90" s="22"/>
      <c r="P90" s="23">
        <f>AVERAGE(P91,P94,P97,P98,P99)</f>
        <v>35</v>
      </c>
      <c r="Q90" s="22"/>
      <c r="R90" s="23">
        <f>AVERAGE(R91,R94,R97,R98,R99)</f>
        <v>35</v>
      </c>
      <c r="S90" s="22"/>
      <c r="T90" s="23"/>
      <c r="U90" s="22"/>
      <c r="V90" s="22"/>
      <c r="W90" s="22"/>
      <c r="X90" s="22"/>
      <c r="Y90" s="22"/>
    </row>
    <row r="91" spans="1:25" s="74" customFormat="1" ht="199.5" customHeight="1" x14ac:dyDescent="0.25">
      <c r="A91" s="18">
        <v>55</v>
      </c>
      <c r="B91" s="18"/>
      <c r="C91" s="17"/>
      <c r="D91" s="79" t="s">
        <v>849</v>
      </c>
      <c r="E91" s="79"/>
      <c r="F91" s="29" t="s">
        <v>849</v>
      </c>
      <c r="G91" s="15"/>
      <c r="H91" s="15"/>
      <c r="I91" s="15"/>
      <c r="J91" s="12">
        <f>AVERAGE(J92,J93)</f>
        <v>100</v>
      </c>
      <c r="K91" s="11"/>
      <c r="L91" s="12">
        <f>AVERAGE(L92,L93)</f>
        <v>100</v>
      </c>
      <c r="M91" s="127"/>
      <c r="N91" s="12">
        <f>AVERAGE(N92,N93)</f>
        <v>100</v>
      </c>
      <c r="O91" s="11"/>
      <c r="P91" s="12">
        <f>AVERAGE(P92,P93)</f>
        <v>100</v>
      </c>
      <c r="Q91" s="11"/>
      <c r="R91" s="12">
        <f>AVERAGE(R92,R93)</f>
        <v>100</v>
      </c>
      <c r="S91" s="11"/>
      <c r="T91" s="12"/>
      <c r="U91" s="11"/>
      <c r="V91" s="11"/>
      <c r="W91" s="11"/>
      <c r="X91" s="11"/>
      <c r="Y91" s="11"/>
    </row>
    <row r="92" spans="1:25" ht="195" x14ac:dyDescent="0.25">
      <c r="A92" s="4" t="s">
        <v>848</v>
      </c>
      <c r="B92" s="4"/>
      <c r="C92" s="4"/>
      <c r="D92" s="4"/>
      <c r="E92" s="9" t="s">
        <v>847</v>
      </c>
      <c r="F92" s="8" t="s">
        <v>846</v>
      </c>
      <c r="G92" s="8" t="s">
        <v>834</v>
      </c>
      <c r="H92" s="8" t="s">
        <v>845</v>
      </c>
      <c r="I92" s="8" t="s">
        <v>844</v>
      </c>
      <c r="J92" s="128">
        <v>100</v>
      </c>
      <c r="K92" s="80" t="s">
        <v>843</v>
      </c>
      <c r="L92" s="128">
        <v>100</v>
      </c>
      <c r="M92" s="129"/>
      <c r="N92" s="128">
        <v>100</v>
      </c>
      <c r="O92" s="80"/>
      <c r="P92" s="128">
        <v>100</v>
      </c>
      <c r="Q92" s="80"/>
      <c r="R92" s="128">
        <v>100</v>
      </c>
      <c r="S92" s="80"/>
      <c r="T92" s="128"/>
      <c r="U92" s="80"/>
      <c r="V92" s="80"/>
      <c r="W92" s="80"/>
      <c r="X92" s="80"/>
      <c r="Y92" s="80"/>
    </row>
    <row r="93" spans="1:25" ht="150" x14ac:dyDescent="0.25">
      <c r="A93" s="4" t="s">
        <v>842</v>
      </c>
      <c r="B93" s="4"/>
      <c r="C93" s="4"/>
      <c r="D93" s="4"/>
      <c r="E93" s="9" t="s">
        <v>841</v>
      </c>
      <c r="F93" s="8" t="s">
        <v>840</v>
      </c>
      <c r="G93" s="8" t="s">
        <v>819</v>
      </c>
      <c r="H93" s="8" t="s">
        <v>809</v>
      </c>
      <c r="I93" s="8" t="s">
        <v>827</v>
      </c>
      <c r="J93" s="122">
        <v>100</v>
      </c>
      <c r="K93" s="5" t="s">
        <v>839</v>
      </c>
      <c r="L93" s="122">
        <v>100</v>
      </c>
      <c r="M93" s="123"/>
      <c r="N93" s="122">
        <v>100</v>
      </c>
      <c r="O93" s="5"/>
      <c r="P93" s="122">
        <v>100</v>
      </c>
      <c r="Q93" s="5"/>
      <c r="R93" s="122">
        <v>100</v>
      </c>
      <c r="S93" s="5"/>
      <c r="T93" s="122"/>
      <c r="U93" s="5"/>
      <c r="V93" s="5"/>
      <c r="W93" s="5"/>
      <c r="X93" s="5"/>
      <c r="Y93" s="5"/>
    </row>
    <row r="94" spans="1:25" s="74" customFormat="1" ht="69" x14ac:dyDescent="0.25">
      <c r="A94" s="18">
        <v>56</v>
      </c>
      <c r="B94" s="18"/>
      <c r="C94" s="18"/>
      <c r="D94" s="88" t="s">
        <v>838</v>
      </c>
      <c r="E94" s="88"/>
      <c r="F94" s="15" t="s">
        <v>838</v>
      </c>
      <c r="G94" s="15"/>
      <c r="H94" s="15"/>
      <c r="I94" s="15"/>
      <c r="J94" s="12">
        <f>AVERAGE(J95,J96)</f>
        <v>75</v>
      </c>
      <c r="K94" s="11"/>
      <c r="L94" s="12">
        <f>AVERAGE(L95,L96)</f>
        <v>75</v>
      </c>
      <c r="M94" s="127"/>
      <c r="N94" s="12">
        <f>AVERAGE(N95,N96)</f>
        <v>75</v>
      </c>
      <c r="O94" s="11"/>
      <c r="P94" s="12">
        <f>AVERAGE(P95,P96)</f>
        <v>75</v>
      </c>
      <c r="Q94" s="11"/>
      <c r="R94" s="12">
        <f>AVERAGE(R95,R96)</f>
        <v>75</v>
      </c>
      <c r="S94" s="11"/>
      <c r="T94" s="12"/>
      <c r="U94" s="11"/>
      <c r="V94" s="11"/>
      <c r="W94" s="11"/>
      <c r="X94" s="11"/>
      <c r="Y94" s="11"/>
    </row>
    <row r="95" spans="1:25" ht="105" x14ac:dyDescent="0.25">
      <c r="A95" s="4" t="s">
        <v>837</v>
      </c>
      <c r="B95" s="4"/>
      <c r="C95" s="4"/>
      <c r="D95" s="4"/>
      <c r="E95" s="9" t="s">
        <v>836</v>
      </c>
      <c r="F95" s="8" t="s">
        <v>835</v>
      </c>
      <c r="G95" s="8" t="s">
        <v>834</v>
      </c>
      <c r="H95" s="8" t="s">
        <v>833</v>
      </c>
      <c r="I95" s="8" t="s">
        <v>832</v>
      </c>
      <c r="J95" s="122">
        <v>100</v>
      </c>
      <c r="K95" s="5" t="s">
        <v>831</v>
      </c>
      <c r="L95" s="122">
        <v>100</v>
      </c>
      <c r="M95" s="123"/>
      <c r="N95" s="122">
        <v>100</v>
      </c>
      <c r="O95" s="5"/>
      <c r="P95" s="122">
        <v>100</v>
      </c>
      <c r="Q95" s="5"/>
      <c r="R95" s="122">
        <v>100</v>
      </c>
      <c r="S95" s="5"/>
      <c r="T95" s="122"/>
      <c r="U95" s="5"/>
      <c r="V95" s="5"/>
      <c r="W95" s="5"/>
      <c r="X95" s="5"/>
      <c r="Y95" s="5"/>
    </row>
    <row r="96" spans="1:25" ht="135" x14ac:dyDescent="0.25">
      <c r="A96" s="4" t="s">
        <v>830</v>
      </c>
      <c r="B96" s="4"/>
      <c r="C96" s="4"/>
      <c r="D96" s="4"/>
      <c r="E96" s="9" t="s">
        <v>829</v>
      </c>
      <c r="F96" s="8" t="s">
        <v>828</v>
      </c>
      <c r="G96" s="8" t="s">
        <v>819</v>
      </c>
      <c r="H96" s="8" t="s">
        <v>809</v>
      </c>
      <c r="I96" s="8" t="s">
        <v>827</v>
      </c>
      <c r="J96" s="122">
        <v>50</v>
      </c>
      <c r="K96" s="5" t="s">
        <v>826</v>
      </c>
      <c r="L96" s="122">
        <v>50</v>
      </c>
      <c r="M96" s="123"/>
      <c r="N96" s="122">
        <v>50</v>
      </c>
      <c r="O96" s="5"/>
      <c r="P96" s="122">
        <v>50</v>
      </c>
      <c r="Q96" s="5"/>
      <c r="R96" s="122">
        <v>50</v>
      </c>
      <c r="S96" s="5"/>
      <c r="T96" s="122"/>
      <c r="U96" s="5"/>
      <c r="V96" s="5"/>
      <c r="W96" s="5"/>
      <c r="X96" s="5"/>
      <c r="Y96" s="5"/>
    </row>
    <row r="97" spans="1:25" ht="150" x14ac:dyDescent="0.25">
      <c r="A97" s="4">
        <v>57</v>
      </c>
      <c r="B97" s="4"/>
      <c r="C97" s="4"/>
      <c r="D97" s="9" t="s">
        <v>825</v>
      </c>
      <c r="E97" s="9"/>
      <c r="F97" s="8" t="s">
        <v>824</v>
      </c>
      <c r="G97" s="8" t="s">
        <v>798</v>
      </c>
      <c r="H97" s="8" t="s">
        <v>809</v>
      </c>
      <c r="I97" s="8" t="s">
        <v>823</v>
      </c>
      <c r="J97" s="122">
        <v>0</v>
      </c>
      <c r="K97" s="5" t="s">
        <v>822</v>
      </c>
      <c r="L97" s="122">
        <v>0</v>
      </c>
      <c r="M97" s="123"/>
      <c r="N97" s="122">
        <v>0</v>
      </c>
      <c r="O97" s="5"/>
      <c r="P97" s="122">
        <v>0</v>
      </c>
      <c r="Q97" s="5"/>
      <c r="R97" s="122">
        <v>0</v>
      </c>
      <c r="S97" s="5"/>
      <c r="T97" s="122"/>
      <c r="U97" s="5"/>
      <c r="V97" s="5"/>
      <c r="W97" s="5"/>
      <c r="X97" s="5"/>
      <c r="Y97" s="5"/>
    </row>
    <row r="98" spans="1:25" ht="225" x14ac:dyDescent="0.25">
      <c r="A98" s="4">
        <v>58</v>
      </c>
      <c r="B98" s="4"/>
      <c r="C98" s="4"/>
      <c r="D98" s="9" t="s">
        <v>821</v>
      </c>
      <c r="E98" s="9"/>
      <c r="F98" s="8" t="s">
        <v>820</v>
      </c>
      <c r="G98" s="8" t="s">
        <v>819</v>
      </c>
      <c r="H98" s="8" t="s">
        <v>809</v>
      </c>
      <c r="I98" s="8" t="s">
        <v>818</v>
      </c>
      <c r="J98" s="122">
        <v>0</v>
      </c>
      <c r="K98" s="5" t="s">
        <v>817</v>
      </c>
      <c r="L98" s="122">
        <v>0</v>
      </c>
      <c r="M98" s="123"/>
      <c r="N98" s="122">
        <v>0</v>
      </c>
      <c r="O98" s="5"/>
      <c r="P98" s="122">
        <v>0</v>
      </c>
      <c r="Q98" s="5"/>
      <c r="R98" s="122">
        <v>0</v>
      </c>
      <c r="S98" s="5"/>
      <c r="T98" s="122"/>
      <c r="U98" s="5"/>
      <c r="V98" s="5"/>
      <c r="W98" s="5"/>
      <c r="X98" s="5"/>
      <c r="Y98" s="5"/>
    </row>
    <row r="99" spans="1:25" ht="120" x14ac:dyDescent="0.25">
      <c r="A99" s="4">
        <v>59</v>
      </c>
      <c r="B99" s="4"/>
      <c r="C99" s="4"/>
      <c r="D99" s="9" t="s">
        <v>816</v>
      </c>
      <c r="E99" s="9"/>
      <c r="F99" s="8" t="s">
        <v>815</v>
      </c>
      <c r="G99" s="8" t="s">
        <v>798</v>
      </c>
      <c r="H99" s="8" t="s">
        <v>809</v>
      </c>
      <c r="I99" s="8" t="s">
        <v>796</v>
      </c>
      <c r="J99" s="125">
        <v>0</v>
      </c>
      <c r="K99" s="34" t="s">
        <v>814</v>
      </c>
      <c r="L99" s="125">
        <v>0</v>
      </c>
      <c r="M99" s="126"/>
      <c r="N99" s="125">
        <v>0</v>
      </c>
      <c r="O99" s="34"/>
      <c r="P99" s="125">
        <v>0</v>
      </c>
      <c r="Q99" s="34"/>
      <c r="R99" s="125">
        <v>0</v>
      </c>
      <c r="S99" s="34"/>
      <c r="T99" s="125"/>
      <c r="U99" s="34"/>
      <c r="V99" s="34"/>
      <c r="W99" s="34"/>
      <c r="X99" s="34"/>
      <c r="Y99" s="34"/>
    </row>
    <row r="100" spans="1:25" s="62" customFormat="1" ht="88.5" customHeight="1" x14ac:dyDescent="0.25">
      <c r="A100" s="26"/>
      <c r="B100" s="26"/>
      <c r="C100" s="27" t="s">
        <v>813</v>
      </c>
      <c r="D100" s="26"/>
      <c r="E100" s="65"/>
      <c r="F100" s="64" t="s">
        <v>812</v>
      </c>
      <c r="G100" s="63"/>
      <c r="H100" s="63"/>
      <c r="I100" s="63"/>
      <c r="J100" s="23">
        <f>AVERAGE(J101:J105)</f>
        <v>50</v>
      </c>
      <c r="K100" s="22"/>
      <c r="L100" s="23">
        <f>AVERAGE(L101:L105)</f>
        <v>50</v>
      </c>
      <c r="M100" s="124"/>
      <c r="N100" s="23">
        <f>AVERAGE(N101:N105)</f>
        <v>50</v>
      </c>
      <c r="O100" s="22"/>
      <c r="P100" s="23">
        <f>AVERAGE(P101:P105)</f>
        <v>50</v>
      </c>
      <c r="Q100" s="22"/>
      <c r="R100" s="23">
        <f>AVERAGE(R101:R105)</f>
        <v>30</v>
      </c>
      <c r="S100" s="22"/>
      <c r="T100" s="23"/>
      <c r="U100" s="22"/>
      <c r="V100" s="22"/>
      <c r="W100" s="22"/>
      <c r="X100" s="22"/>
      <c r="Y100" s="22"/>
    </row>
    <row r="101" spans="1:25" ht="180" x14ac:dyDescent="0.25">
      <c r="A101" s="4">
        <v>60</v>
      </c>
      <c r="B101" s="4"/>
      <c r="C101" s="4"/>
      <c r="D101" s="9" t="s">
        <v>811</v>
      </c>
      <c r="E101" s="9"/>
      <c r="F101" s="8" t="s">
        <v>810</v>
      </c>
      <c r="G101" s="8" t="s">
        <v>798</v>
      </c>
      <c r="H101" s="8" t="s">
        <v>809</v>
      </c>
      <c r="I101" s="8" t="s">
        <v>808</v>
      </c>
      <c r="J101" s="122">
        <v>50</v>
      </c>
      <c r="K101" s="5" t="s">
        <v>807</v>
      </c>
      <c r="L101" s="122">
        <v>50</v>
      </c>
      <c r="M101" s="123"/>
      <c r="N101" s="122">
        <v>50</v>
      </c>
      <c r="O101" s="5"/>
      <c r="P101" s="122">
        <v>50</v>
      </c>
      <c r="Q101" s="5"/>
      <c r="R101" s="122">
        <v>50</v>
      </c>
      <c r="S101" s="5"/>
      <c r="T101" s="122"/>
      <c r="U101" s="5"/>
      <c r="V101" s="122"/>
      <c r="W101" s="5"/>
      <c r="X101" s="122"/>
      <c r="Y101" s="5"/>
    </row>
    <row r="102" spans="1:25" ht="105" x14ac:dyDescent="0.25">
      <c r="A102" s="4">
        <v>61</v>
      </c>
      <c r="B102" s="4"/>
      <c r="C102" s="4"/>
      <c r="D102" s="9" t="s">
        <v>806</v>
      </c>
      <c r="E102" s="9"/>
      <c r="F102" s="8" t="s">
        <v>805</v>
      </c>
      <c r="G102" s="8" t="s">
        <v>804</v>
      </c>
      <c r="H102" s="8" t="s">
        <v>803</v>
      </c>
      <c r="I102" s="8" t="s">
        <v>802</v>
      </c>
      <c r="J102" s="122">
        <v>100</v>
      </c>
      <c r="K102" s="5" t="s">
        <v>801</v>
      </c>
      <c r="L102" s="122">
        <v>100</v>
      </c>
      <c r="M102" s="123"/>
      <c r="N102" s="122">
        <v>100</v>
      </c>
      <c r="O102" s="5"/>
      <c r="P102" s="122">
        <v>100</v>
      </c>
      <c r="Q102" s="5" t="s">
        <v>801</v>
      </c>
      <c r="R102" s="122">
        <v>0</v>
      </c>
      <c r="S102" s="5"/>
      <c r="T102" s="122"/>
      <c r="U102" s="5"/>
      <c r="V102" s="122"/>
      <c r="W102" s="5"/>
      <c r="X102" s="122"/>
      <c r="Y102" s="5"/>
    </row>
    <row r="103" spans="1:25" ht="270" x14ac:dyDescent="0.25">
      <c r="A103" s="4">
        <v>62</v>
      </c>
      <c r="B103" s="4"/>
      <c r="C103" s="4"/>
      <c r="D103" s="9" t="s">
        <v>800</v>
      </c>
      <c r="E103" s="9"/>
      <c r="F103" s="8" t="s">
        <v>799</v>
      </c>
      <c r="G103" s="8" t="s">
        <v>798</v>
      </c>
      <c r="H103" s="8" t="s">
        <v>797</v>
      </c>
      <c r="I103" s="8" t="s">
        <v>796</v>
      </c>
      <c r="J103" s="122">
        <v>50</v>
      </c>
      <c r="K103" s="5" t="s">
        <v>795</v>
      </c>
      <c r="L103" s="122">
        <v>50</v>
      </c>
      <c r="M103" s="123"/>
      <c r="N103" s="122">
        <v>50</v>
      </c>
      <c r="O103" s="5"/>
      <c r="P103" s="122">
        <v>50</v>
      </c>
      <c r="Q103" s="5"/>
      <c r="R103" s="122">
        <v>50</v>
      </c>
      <c r="S103" s="5"/>
      <c r="T103" s="122"/>
      <c r="U103" s="5"/>
      <c r="V103" s="122"/>
      <c r="W103" s="5"/>
      <c r="X103" s="122"/>
      <c r="Y103" s="5"/>
    </row>
    <row r="104" spans="1:25" ht="345" x14ac:dyDescent="0.25">
      <c r="A104" s="4">
        <v>63</v>
      </c>
      <c r="B104" s="4"/>
      <c r="C104" s="4"/>
      <c r="D104" s="9" t="s">
        <v>794</v>
      </c>
      <c r="E104" s="9"/>
      <c r="F104" s="8" t="s">
        <v>793</v>
      </c>
      <c r="G104" s="8" t="s">
        <v>792</v>
      </c>
      <c r="H104" s="8" t="s">
        <v>791</v>
      </c>
      <c r="I104" s="8" t="s">
        <v>790</v>
      </c>
      <c r="J104" s="122">
        <v>50</v>
      </c>
      <c r="K104" s="5" t="s">
        <v>789</v>
      </c>
      <c r="L104" s="122">
        <v>50</v>
      </c>
      <c r="M104" s="123"/>
      <c r="N104" s="122">
        <v>50</v>
      </c>
      <c r="O104" s="5"/>
      <c r="P104" s="122">
        <v>50</v>
      </c>
      <c r="Q104" s="122"/>
      <c r="R104" s="122">
        <v>50</v>
      </c>
      <c r="S104" s="5"/>
      <c r="T104" s="122"/>
      <c r="U104" s="5"/>
      <c r="V104" s="122"/>
      <c r="W104" s="5"/>
      <c r="X104" s="122"/>
      <c r="Y104" s="5"/>
    </row>
    <row r="105" spans="1:25" ht="195" x14ac:dyDescent="0.25">
      <c r="A105" s="4">
        <v>64</v>
      </c>
      <c r="B105" s="4"/>
      <c r="C105" s="4"/>
      <c r="D105" s="9" t="s">
        <v>788</v>
      </c>
      <c r="E105" s="9"/>
      <c r="F105" s="8" t="s">
        <v>787</v>
      </c>
      <c r="G105" s="8" t="s">
        <v>786</v>
      </c>
      <c r="H105" s="8" t="s">
        <v>785</v>
      </c>
      <c r="I105" s="8" t="s">
        <v>784</v>
      </c>
      <c r="J105" s="122">
        <v>0</v>
      </c>
      <c r="K105" s="5" t="s">
        <v>783</v>
      </c>
      <c r="L105" s="122">
        <v>0</v>
      </c>
      <c r="M105" s="123"/>
      <c r="N105" s="122">
        <v>0</v>
      </c>
      <c r="O105" s="5"/>
      <c r="P105" s="122">
        <v>0</v>
      </c>
      <c r="Q105" s="5"/>
      <c r="R105" s="122">
        <v>0</v>
      </c>
      <c r="S105" s="5"/>
      <c r="T105" s="122"/>
      <c r="U105" s="5"/>
      <c r="V105" s="122"/>
      <c r="W105" s="5"/>
      <c r="X105" s="122"/>
      <c r="Y105" s="5"/>
    </row>
    <row r="106" spans="1:25" s="62" customFormat="1" ht="130.5" customHeight="1" x14ac:dyDescent="0.25">
      <c r="A106" s="26"/>
      <c r="B106" s="27" t="s">
        <v>782</v>
      </c>
      <c r="C106" s="26"/>
      <c r="D106" s="26"/>
      <c r="E106" s="26"/>
      <c r="F106" s="63" t="s">
        <v>781</v>
      </c>
      <c r="G106" s="110"/>
      <c r="H106" s="110"/>
      <c r="I106" s="26"/>
      <c r="J106" s="71">
        <f>AVERAGE(J107,J112,J115,J140)</f>
        <v>37.5</v>
      </c>
      <c r="K106" s="70"/>
      <c r="L106" s="71">
        <f>AVERAGE(L107,L112,L115,L140)</f>
        <v>37.5</v>
      </c>
      <c r="M106" s="70"/>
      <c r="N106" s="71">
        <f>AVERAGE(N107,N112,N115,N140)</f>
        <v>37.5</v>
      </c>
      <c r="O106" s="70"/>
      <c r="P106" s="71">
        <f>AVERAGE(P107,P112,P115,P140)</f>
        <v>37.5</v>
      </c>
      <c r="Q106" s="70"/>
      <c r="R106" s="71">
        <f>AVERAGE(R107,R112,R115,R140)</f>
        <v>37.5</v>
      </c>
      <c r="S106" s="70"/>
      <c r="T106" s="71">
        <f>AVERAGE(T107,T112,T115,T140)</f>
        <v>37.5</v>
      </c>
      <c r="U106" s="70"/>
      <c r="V106" s="71">
        <f>AVERAGE(V107,V112,V115,V140)</f>
        <v>37.5</v>
      </c>
      <c r="W106" s="22"/>
      <c r="X106" s="71">
        <f>AVERAGE(X107,X112,X115,X140)</f>
        <v>37.5</v>
      </c>
      <c r="Y106" s="70"/>
    </row>
    <row r="107" spans="1:25" s="62" customFormat="1" ht="144.75" customHeight="1" x14ac:dyDescent="0.25">
      <c r="A107" s="26"/>
      <c r="B107" s="26"/>
      <c r="C107" s="27" t="s">
        <v>780</v>
      </c>
      <c r="D107" s="26"/>
      <c r="E107" s="26"/>
      <c r="F107" s="26" t="s">
        <v>779</v>
      </c>
      <c r="G107" s="26"/>
      <c r="H107" s="26"/>
      <c r="I107" s="26"/>
      <c r="J107" s="71">
        <f>AVERAGE(J108:J111)</f>
        <v>0</v>
      </c>
      <c r="K107" s="70"/>
      <c r="L107" s="71">
        <f>AVERAGE(L108:L111)</f>
        <v>0</v>
      </c>
      <c r="M107" s="70"/>
      <c r="N107" s="71">
        <f>AVERAGE(N108:N111)</f>
        <v>0</v>
      </c>
      <c r="O107" s="70"/>
      <c r="P107" s="71">
        <f>AVERAGE(P108:P111)</f>
        <v>0</v>
      </c>
      <c r="Q107" s="70"/>
      <c r="R107" s="71">
        <f>AVERAGE(R108:R111)</f>
        <v>0</v>
      </c>
      <c r="S107" s="70"/>
      <c r="T107" s="71">
        <f>AVERAGE(T108:T111)</f>
        <v>0</v>
      </c>
      <c r="U107" s="70"/>
      <c r="V107" s="71">
        <f>AVERAGE(V108:V111)</f>
        <v>0</v>
      </c>
      <c r="W107" s="22"/>
      <c r="X107" s="71">
        <f>AVERAGE(X108:X111)</f>
        <v>0</v>
      </c>
      <c r="Y107" s="70"/>
    </row>
    <row r="108" spans="1:25" ht="45" x14ac:dyDescent="0.25">
      <c r="A108" s="4">
        <v>65</v>
      </c>
      <c r="B108" s="4"/>
      <c r="C108" s="4"/>
      <c r="D108" s="9" t="s">
        <v>778</v>
      </c>
      <c r="E108" s="9"/>
      <c r="F108" s="8" t="s">
        <v>778</v>
      </c>
      <c r="G108" s="8" t="s">
        <v>777</v>
      </c>
      <c r="H108" s="8" t="s">
        <v>776</v>
      </c>
      <c r="I108" s="8" t="s">
        <v>757</v>
      </c>
      <c r="J108" s="73">
        <v>0</v>
      </c>
      <c r="K108" s="72"/>
      <c r="L108" s="47">
        <v>0</v>
      </c>
      <c r="M108" s="48"/>
      <c r="N108" s="47">
        <v>0</v>
      </c>
      <c r="O108" s="47"/>
      <c r="P108" s="47">
        <v>0</v>
      </c>
      <c r="Q108" s="47"/>
      <c r="R108" s="47">
        <v>0</v>
      </c>
      <c r="S108" s="47"/>
      <c r="T108" s="47">
        <v>0</v>
      </c>
      <c r="U108" s="47"/>
      <c r="V108" s="47">
        <v>0</v>
      </c>
      <c r="W108" s="34"/>
      <c r="X108" s="47">
        <v>0</v>
      </c>
      <c r="Y108" s="47"/>
    </row>
    <row r="109" spans="1:25" ht="120" x14ac:dyDescent="0.25">
      <c r="A109" s="4">
        <v>66</v>
      </c>
      <c r="B109" s="4"/>
      <c r="C109" s="4"/>
      <c r="D109" s="9" t="s">
        <v>775</v>
      </c>
      <c r="E109" s="9"/>
      <c r="F109" s="8" t="s">
        <v>774</v>
      </c>
      <c r="G109" s="8" t="s">
        <v>770</v>
      </c>
      <c r="H109" s="8" t="s">
        <v>773</v>
      </c>
      <c r="I109" s="8" t="s">
        <v>757</v>
      </c>
      <c r="J109" s="73">
        <v>0</v>
      </c>
      <c r="K109" s="72"/>
      <c r="L109" s="73">
        <v>0</v>
      </c>
      <c r="M109" s="48"/>
      <c r="N109" s="73">
        <v>0</v>
      </c>
      <c r="O109" s="47"/>
      <c r="P109" s="73">
        <v>0</v>
      </c>
      <c r="Q109" s="47"/>
      <c r="R109" s="73">
        <v>0</v>
      </c>
      <c r="S109" s="47"/>
      <c r="T109" s="73">
        <v>0</v>
      </c>
      <c r="U109" s="47"/>
      <c r="V109" s="47">
        <v>0</v>
      </c>
      <c r="W109" s="34"/>
      <c r="X109" s="47">
        <v>0</v>
      </c>
      <c r="Y109" s="47"/>
    </row>
    <row r="110" spans="1:25" ht="120" x14ac:dyDescent="0.25">
      <c r="A110" s="4">
        <v>67</v>
      </c>
      <c r="B110" s="4"/>
      <c r="C110" s="4"/>
      <c r="D110" s="9" t="s">
        <v>772</v>
      </c>
      <c r="E110" s="9"/>
      <c r="F110" s="8" t="s">
        <v>771</v>
      </c>
      <c r="G110" s="8" t="s">
        <v>770</v>
      </c>
      <c r="H110" s="8" t="s">
        <v>769</v>
      </c>
      <c r="I110" s="8" t="s">
        <v>757</v>
      </c>
      <c r="J110" s="73">
        <v>0</v>
      </c>
      <c r="K110" s="72"/>
      <c r="L110" s="47">
        <v>0</v>
      </c>
      <c r="M110" s="48"/>
      <c r="N110" s="47">
        <v>0</v>
      </c>
      <c r="O110" s="47"/>
      <c r="P110" s="47">
        <v>0</v>
      </c>
      <c r="Q110" s="47"/>
      <c r="R110" s="47">
        <v>0</v>
      </c>
      <c r="S110" s="72"/>
      <c r="T110" s="47">
        <v>0</v>
      </c>
      <c r="U110" s="72"/>
      <c r="V110" s="47">
        <v>0</v>
      </c>
      <c r="W110" s="34"/>
      <c r="X110" s="47">
        <v>0</v>
      </c>
      <c r="Y110" s="47"/>
    </row>
    <row r="111" spans="1:25" ht="45" x14ac:dyDescent="0.25">
      <c r="A111" s="4">
        <v>68</v>
      </c>
      <c r="B111" s="4"/>
      <c r="C111" s="4"/>
      <c r="D111" s="9" t="s">
        <v>768</v>
      </c>
      <c r="E111" s="9"/>
      <c r="F111" s="8" t="s">
        <v>767</v>
      </c>
      <c r="G111" s="8" t="s">
        <v>766</v>
      </c>
      <c r="H111" s="8" t="s">
        <v>765</v>
      </c>
      <c r="I111" s="8" t="s">
        <v>764</v>
      </c>
      <c r="J111" s="73">
        <v>0</v>
      </c>
      <c r="K111" s="72"/>
      <c r="L111" s="47">
        <v>0</v>
      </c>
      <c r="M111" s="48"/>
      <c r="N111" s="47">
        <v>0</v>
      </c>
      <c r="O111" s="47"/>
      <c r="P111" s="47">
        <v>0</v>
      </c>
      <c r="Q111" s="47"/>
      <c r="R111" s="47">
        <v>0</v>
      </c>
      <c r="S111" s="47"/>
      <c r="T111" s="47">
        <v>0</v>
      </c>
      <c r="U111" s="47"/>
      <c r="V111" s="47">
        <v>0</v>
      </c>
      <c r="W111" s="34"/>
      <c r="X111" s="47">
        <v>0</v>
      </c>
      <c r="Y111" s="47"/>
    </row>
    <row r="112" spans="1:25" s="62" customFormat="1" ht="91.5" customHeight="1" x14ac:dyDescent="0.25">
      <c r="A112" s="26"/>
      <c r="B112" s="26"/>
      <c r="C112" s="27" t="s">
        <v>763</v>
      </c>
      <c r="D112" s="26"/>
      <c r="E112" s="121"/>
      <c r="F112" s="120" t="s">
        <v>762</v>
      </c>
      <c r="G112" s="63"/>
      <c r="H112" s="63"/>
      <c r="I112" s="63"/>
      <c r="J112" s="119">
        <f>AVERAGE(J113,J114)</f>
        <v>100</v>
      </c>
      <c r="K112" s="51"/>
      <c r="L112" s="119">
        <f>AVERAGE(L113,L114)</f>
        <v>100</v>
      </c>
      <c r="M112" s="54"/>
      <c r="N112" s="119">
        <f>AVERAGE(N113,N114)</f>
        <v>100</v>
      </c>
      <c r="O112" s="53"/>
      <c r="P112" s="119">
        <f>AVERAGE(P113,P114)</f>
        <v>100</v>
      </c>
      <c r="Q112" s="53"/>
      <c r="R112" s="119">
        <f>AVERAGE(R113,R114)</f>
        <v>100</v>
      </c>
      <c r="S112" s="53"/>
      <c r="T112" s="119">
        <f>AVERAGE(T113,T114)</f>
        <v>100</v>
      </c>
      <c r="U112" s="53"/>
      <c r="V112" s="119">
        <f>AVERAGE(V113,V114)</f>
        <v>100</v>
      </c>
      <c r="W112" s="22"/>
      <c r="X112" s="119">
        <f>AVERAGE(X113,X114)</f>
        <v>100</v>
      </c>
      <c r="Y112" s="53"/>
    </row>
    <row r="113" spans="1:25" ht="120" x14ac:dyDescent="0.25">
      <c r="A113" s="4">
        <v>69</v>
      </c>
      <c r="B113" s="4"/>
      <c r="C113" s="4"/>
      <c r="D113" s="9" t="s">
        <v>761</v>
      </c>
      <c r="E113" s="9"/>
      <c r="F113" s="8" t="s">
        <v>760</v>
      </c>
      <c r="G113" s="8" t="s">
        <v>759</v>
      </c>
      <c r="H113" s="8" t="s">
        <v>758</v>
      </c>
      <c r="I113" s="8" t="s">
        <v>757</v>
      </c>
      <c r="J113" s="73">
        <v>100</v>
      </c>
      <c r="K113" s="72"/>
      <c r="L113" s="47">
        <v>100</v>
      </c>
      <c r="M113" s="48"/>
      <c r="N113" s="47">
        <v>100</v>
      </c>
      <c r="O113" s="47"/>
      <c r="P113" s="47">
        <v>100</v>
      </c>
      <c r="Q113" s="47"/>
      <c r="R113" s="47">
        <v>100</v>
      </c>
      <c r="S113" s="47"/>
      <c r="T113" s="47">
        <v>100</v>
      </c>
      <c r="U113" s="47"/>
      <c r="V113" s="47">
        <v>100</v>
      </c>
      <c r="W113" s="34"/>
      <c r="X113" s="47">
        <v>100</v>
      </c>
      <c r="Y113" s="47"/>
    </row>
    <row r="114" spans="1:25" ht="60" x14ac:dyDescent="0.25">
      <c r="A114" s="4">
        <v>70</v>
      </c>
      <c r="B114" s="4"/>
      <c r="C114" s="4"/>
      <c r="D114" s="9" t="s">
        <v>756</v>
      </c>
      <c r="E114" s="9"/>
      <c r="F114" s="8" t="s">
        <v>755</v>
      </c>
      <c r="G114" s="8" t="s">
        <v>754</v>
      </c>
      <c r="H114" s="8" t="s">
        <v>753</v>
      </c>
      <c r="I114" s="8" t="s">
        <v>752</v>
      </c>
      <c r="J114" s="73">
        <v>100</v>
      </c>
      <c r="K114" s="72"/>
      <c r="L114" s="47">
        <v>100</v>
      </c>
      <c r="M114" s="48"/>
      <c r="N114" s="47">
        <v>100</v>
      </c>
      <c r="O114" s="72"/>
      <c r="P114" s="47">
        <v>100</v>
      </c>
      <c r="Q114" s="47"/>
      <c r="R114" s="47">
        <v>100</v>
      </c>
      <c r="S114" s="47"/>
      <c r="T114" s="47">
        <v>100</v>
      </c>
      <c r="U114" s="47"/>
      <c r="V114" s="47">
        <v>100</v>
      </c>
      <c r="W114" s="34"/>
      <c r="X114" s="47">
        <v>100</v>
      </c>
      <c r="Y114" s="47"/>
    </row>
    <row r="115" spans="1:25" s="62" customFormat="1" ht="72" customHeight="1" x14ac:dyDescent="0.25">
      <c r="A115" s="26"/>
      <c r="B115" s="26"/>
      <c r="C115" s="27" t="s">
        <v>751</v>
      </c>
      <c r="D115" s="26"/>
      <c r="E115" s="65"/>
      <c r="F115" s="64" t="s">
        <v>750</v>
      </c>
      <c r="G115" s="63"/>
      <c r="H115" s="63"/>
      <c r="I115" s="63"/>
      <c r="J115" s="52">
        <f>AVERAGE(J116,J122,J128,J134)</f>
        <v>20</v>
      </c>
      <c r="K115" s="51"/>
      <c r="L115" s="52">
        <f>AVERAGE(L116,L122,L128,L134)</f>
        <v>20</v>
      </c>
      <c r="M115" s="54"/>
      <c r="N115" s="52">
        <f>AVERAGE(N116,N122,N128,N134)</f>
        <v>20</v>
      </c>
      <c r="O115" s="53"/>
      <c r="P115" s="52">
        <f>AVERAGE(P116,P122,P128,P134)</f>
        <v>20</v>
      </c>
      <c r="Q115" s="53"/>
      <c r="R115" s="52">
        <f>AVERAGE(R116,R122,R128,R134)</f>
        <v>20</v>
      </c>
      <c r="S115" s="53"/>
      <c r="T115" s="52">
        <f>AVERAGE(T116,T122,T128,T134)</f>
        <v>20</v>
      </c>
      <c r="U115" s="53"/>
      <c r="V115" s="52">
        <f>AVERAGE(V116,V122,V128,V134)</f>
        <v>20</v>
      </c>
      <c r="W115" s="22"/>
      <c r="X115" s="52">
        <f>AVERAGE(X116,X122,X128,X134)</f>
        <v>20</v>
      </c>
      <c r="Y115" s="53"/>
    </row>
    <row r="116" spans="1:25" s="74" customFormat="1" ht="72" customHeight="1" x14ac:dyDescent="0.25">
      <c r="A116" s="18">
        <v>71</v>
      </c>
      <c r="B116" s="18"/>
      <c r="C116" s="17"/>
      <c r="D116" s="79" t="s">
        <v>749</v>
      </c>
      <c r="E116" s="79"/>
      <c r="F116" s="29" t="s">
        <v>749</v>
      </c>
      <c r="G116" s="15"/>
      <c r="H116" s="15"/>
      <c r="I116" s="15"/>
      <c r="J116" s="76">
        <f>AVERAGE(J117:J121)</f>
        <v>0</v>
      </c>
      <c r="K116" s="78"/>
      <c r="L116" s="76">
        <f>AVERAGE(L117:L121)</f>
        <v>0</v>
      </c>
      <c r="M116" s="77"/>
      <c r="N116" s="76">
        <f>AVERAGE(N117:N121)</f>
        <v>0</v>
      </c>
      <c r="O116" s="75"/>
      <c r="P116" s="76">
        <f>AVERAGE(P117:P121)</f>
        <v>0</v>
      </c>
      <c r="Q116" s="75"/>
      <c r="R116" s="76">
        <f>AVERAGE(R117:R121)</f>
        <v>0</v>
      </c>
      <c r="S116" s="75"/>
      <c r="T116" s="76">
        <f>AVERAGE(T117:T121)</f>
        <v>0</v>
      </c>
      <c r="U116" s="75"/>
      <c r="V116" s="76">
        <f>AVERAGE(V117:V121)</f>
        <v>0</v>
      </c>
      <c r="W116" s="11"/>
      <c r="X116" s="76">
        <f>AVERAGE(X117:X121)</f>
        <v>0</v>
      </c>
      <c r="Y116" s="75"/>
    </row>
    <row r="117" spans="1:25" ht="180" x14ac:dyDescent="0.25">
      <c r="A117" s="4" t="s">
        <v>748</v>
      </c>
      <c r="B117" s="4"/>
      <c r="C117" s="4"/>
      <c r="D117" s="4"/>
      <c r="E117" s="9" t="s">
        <v>703</v>
      </c>
      <c r="F117" s="8" t="s">
        <v>747</v>
      </c>
      <c r="G117" s="8" t="s">
        <v>746</v>
      </c>
      <c r="H117" s="8" t="s">
        <v>745</v>
      </c>
      <c r="I117" s="8" t="s">
        <v>744</v>
      </c>
      <c r="J117" s="73">
        <v>0</v>
      </c>
      <c r="K117" s="72"/>
      <c r="L117" s="73">
        <v>0</v>
      </c>
      <c r="M117" s="48"/>
      <c r="N117" s="73">
        <v>0</v>
      </c>
      <c r="O117" s="47"/>
      <c r="P117" s="73">
        <v>0</v>
      </c>
      <c r="Q117" s="47"/>
      <c r="R117" s="73">
        <v>0</v>
      </c>
      <c r="S117" s="47"/>
      <c r="T117" s="73">
        <v>0</v>
      </c>
      <c r="U117" s="47"/>
      <c r="V117" s="47">
        <v>0</v>
      </c>
      <c r="W117" s="34"/>
      <c r="X117" s="47">
        <v>0</v>
      </c>
      <c r="Y117" s="47"/>
    </row>
    <row r="118" spans="1:25" ht="210" x14ac:dyDescent="0.25">
      <c r="A118" s="4" t="s">
        <v>743</v>
      </c>
      <c r="B118" s="4"/>
      <c r="C118" s="4"/>
      <c r="D118" s="4"/>
      <c r="E118" s="9" t="s">
        <v>696</v>
      </c>
      <c r="F118" s="8" t="s">
        <v>742</v>
      </c>
      <c r="G118" s="8" t="s">
        <v>694</v>
      </c>
      <c r="H118" s="8" t="s">
        <v>741</v>
      </c>
      <c r="I118" s="8" t="s">
        <v>692</v>
      </c>
      <c r="J118" s="73">
        <v>0</v>
      </c>
      <c r="K118" s="72"/>
      <c r="L118" s="47">
        <v>0</v>
      </c>
      <c r="M118" s="48"/>
      <c r="N118" s="47">
        <v>0</v>
      </c>
      <c r="O118" s="47"/>
      <c r="P118" s="47">
        <v>0</v>
      </c>
      <c r="Q118" s="47"/>
      <c r="R118" s="47">
        <v>0</v>
      </c>
      <c r="S118" s="47"/>
      <c r="T118" s="47">
        <v>0</v>
      </c>
      <c r="U118" s="47"/>
      <c r="V118" s="47">
        <v>0</v>
      </c>
      <c r="W118" s="34"/>
      <c r="X118" s="47">
        <v>0</v>
      </c>
      <c r="Y118" s="47"/>
    </row>
    <row r="119" spans="1:25" ht="45" x14ac:dyDescent="0.25">
      <c r="A119" s="4" t="s">
        <v>740</v>
      </c>
      <c r="B119" s="4"/>
      <c r="C119" s="4"/>
      <c r="D119" s="4"/>
      <c r="E119" s="9" t="s">
        <v>689</v>
      </c>
      <c r="F119" s="8" t="s">
        <v>688</v>
      </c>
      <c r="G119" s="8" t="s">
        <v>687</v>
      </c>
      <c r="H119" s="8" t="s">
        <v>686</v>
      </c>
      <c r="I119" s="8" t="s">
        <v>685</v>
      </c>
      <c r="J119" s="73">
        <v>0</v>
      </c>
      <c r="K119" s="72"/>
      <c r="L119" s="47">
        <v>0</v>
      </c>
      <c r="M119" s="48"/>
      <c r="N119" s="47">
        <v>0</v>
      </c>
      <c r="O119" s="47"/>
      <c r="P119" s="47">
        <v>0</v>
      </c>
      <c r="Q119" s="47"/>
      <c r="R119" s="47">
        <v>0</v>
      </c>
      <c r="S119" s="47"/>
      <c r="T119" s="47">
        <v>0</v>
      </c>
      <c r="U119" s="47"/>
      <c r="V119" s="47">
        <v>0</v>
      </c>
      <c r="W119" s="34"/>
      <c r="X119" s="47">
        <v>0</v>
      </c>
      <c r="Y119" s="47"/>
    </row>
    <row r="120" spans="1:25" ht="165" x14ac:dyDescent="0.25">
      <c r="A120" s="4" t="s">
        <v>739</v>
      </c>
      <c r="B120" s="4"/>
      <c r="C120" s="4"/>
      <c r="D120" s="4"/>
      <c r="E120" s="9" t="s">
        <v>683</v>
      </c>
      <c r="F120" s="8" t="s">
        <v>682</v>
      </c>
      <c r="G120" s="8" t="s">
        <v>681</v>
      </c>
      <c r="H120" s="8" t="s">
        <v>680</v>
      </c>
      <c r="I120" s="8" t="s">
        <v>679</v>
      </c>
      <c r="J120" s="73">
        <v>0</v>
      </c>
      <c r="K120" s="72"/>
      <c r="L120" s="47">
        <v>0</v>
      </c>
      <c r="M120" s="48"/>
      <c r="N120" s="47">
        <v>0</v>
      </c>
      <c r="O120" s="47"/>
      <c r="P120" s="47">
        <v>0</v>
      </c>
      <c r="Q120" s="47"/>
      <c r="R120" s="47">
        <v>0</v>
      </c>
      <c r="S120" s="47"/>
      <c r="T120" s="47">
        <v>0</v>
      </c>
      <c r="U120" s="47"/>
      <c r="V120" s="47">
        <v>0</v>
      </c>
      <c r="W120" s="34"/>
      <c r="X120" s="47">
        <v>0</v>
      </c>
      <c r="Y120" s="47"/>
    </row>
    <row r="121" spans="1:25" ht="120" x14ac:dyDescent="0.25">
      <c r="A121" s="4" t="s">
        <v>738</v>
      </c>
      <c r="B121" s="4"/>
      <c r="C121" s="4"/>
      <c r="D121" s="4"/>
      <c r="E121" s="9" t="s">
        <v>676</v>
      </c>
      <c r="F121" s="8" t="s">
        <v>675</v>
      </c>
      <c r="G121" s="8" t="s">
        <v>674</v>
      </c>
      <c r="H121" s="8" t="s">
        <v>673</v>
      </c>
      <c r="I121" s="8" t="s">
        <v>672</v>
      </c>
      <c r="J121" s="73">
        <v>0</v>
      </c>
      <c r="K121" s="72"/>
      <c r="L121" s="47">
        <v>0</v>
      </c>
      <c r="M121" s="48"/>
      <c r="N121" s="47">
        <v>0</v>
      </c>
      <c r="O121" s="47"/>
      <c r="P121" s="47">
        <v>0</v>
      </c>
      <c r="Q121" s="47"/>
      <c r="R121" s="47">
        <v>0</v>
      </c>
      <c r="S121" s="47"/>
      <c r="T121" s="47">
        <v>0</v>
      </c>
      <c r="U121" s="47"/>
      <c r="V121" s="47">
        <v>0</v>
      </c>
      <c r="W121" s="34"/>
      <c r="X121" s="47">
        <v>0</v>
      </c>
      <c r="Y121" s="47"/>
    </row>
    <row r="122" spans="1:25" s="74" customFormat="1" ht="69" x14ac:dyDescent="0.25">
      <c r="A122" s="18">
        <v>72</v>
      </c>
      <c r="B122" s="18"/>
      <c r="C122" s="18"/>
      <c r="D122" s="79" t="s">
        <v>737</v>
      </c>
      <c r="E122" s="79"/>
      <c r="F122" s="15" t="s">
        <v>736</v>
      </c>
      <c r="G122" s="15"/>
      <c r="H122" s="15"/>
      <c r="I122" s="15"/>
      <c r="J122" s="76">
        <f>AVERAGE(J123:J127)</f>
        <v>0</v>
      </c>
      <c r="K122" s="78"/>
      <c r="L122" s="76">
        <f>AVERAGE(L123:L127)</f>
        <v>0</v>
      </c>
      <c r="M122" s="77"/>
      <c r="N122" s="76">
        <f>AVERAGE(N123:N127)</f>
        <v>0</v>
      </c>
      <c r="O122" s="75"/>
      <c r="P122" s="76">
        <f>AVERAGE(P123:P127)</f>
        <v>0</v>
      </c>
      <c r="Q122" s="75"/>
      <c r="R122" s="76">
        <f>AVERAGE(R123:R127)</f>
        <v>0</v>
      </c>
      <c r="S122" s="75"/>
      <c r="T122" s="76">
        <f>AVERAGE(T123:T127)</f>
        <v>0</v>
      </c>
      <c r="U122" s="75"/>
      <c r="V122" s="76">
        <f>AVERAGE(V123:V127)</f>
        <v>0</v>
      </c>
      <c r="W122" s="11"/>
      <c r="X122" s="76">
        <f>AVERAGE(X123:X127)</f>
        <v>0</v>
      </c>
      <c r="Y122" s="75"/>
    </row>
    <row r="123" spans="1:25" ht="90" x14ac:dyDescent="0.25">
      <c r="A123" s="4" t="s">
        <v>735</v>
      </c>
      <c r="B123" s="4"/>
      <c r="C123" s="4"/>
      <c r="D123" s="4"/>
      <c r="E123" s="9" t="s">
        <v>703</v>
      </c>
      <c r="F123" s="8" t="s">
        <v>734</v>
      </c>
      <c r="G123" s="8" t="s">
        <v>733</v>
      </c>
      <c r="H123" s="8" t="s">
        <v>732</v>
      </c>
      <c r="I123" s="8" t="s">
        <v>731</v>
      </c>
      <c r="J123" s="73">
        <v>0</v>
      </c>
      <c r="K123" s="72"/>
      <c r="L123" s="73">
        <v>0</v>
      </c>
      <c r="M123" s="48"/>
      <c r="N123" s="73">
        <v>0</v>
      </c>
      <c r="O123" s="47"/>
      <c r="P123" s="73">
        <v>0</v>
      </c>
      <c r="Q123" s="47"/>
      <c r="R123" s="73">
        <v>0</v>
      </c>
      <c r="S123" s="47"/>
      <c r="T123" s="73">
        <v>0</v>
      </c>
      <c r="U123" s="47"/>
      <c r="V123" s="73">
        <v>0</v>
      </c>
      <c r="W123" s="34"/>
      <c r="X123" s="73">
        <v>0</v>
      </c>
      <c r="Y123" s="47"/>
    </row>
    <row r="124" spans="1:25" ht="105" x14ac:dyDescent="0.25">
      <c r="A124" s="4" t="s">
        <v>730</v>
      </c>
      <c r="B124" s="4"/>
      <c r="C124" s="4"/>
      <c r="D124" s="4"/>
      <c r="E124" s="9" t="s">
        <v>696</v>
      </c>
      <c r="F124" s="8" t="s">
        <v>729</v>
      </c>
      <c r="G124" s="8" t="s">
        <v>728</v>
      </c>
      <c r="H124" s="8" t="s">
        <v>712</v>
      </c>
      <c r="I124" s="8" t="s">
        <v>692</v>
      </c>
      <c r="J124" s="73">
        <v>0</v>
      </c>
      <c r="K124" s="72"/>
      <c r="L124" s="73">
        <v>0</v>
      </c>
      <c r="M124" s="48"/>
      <c r="N124" s="73">
        <v>0</v>
      </c>
      <c r="O124" s="47"/>
      <c r="P124" s="73">
        <v>0</v>
      </c>
      <c r="Q124" s="47"/>
      <c r="R124" s="73">
        <v>0</v>
      </c>
      <c r="S124" s="47"/>
      <c r="T124" s="73">
        <v>0</v>
      </c>
      <c r="U124" s="47"/>
      <c r="V124" s="73">
        <v>0</v>
      </c>
      <c r="W124" s="34"/>
      <c r="X124" s="73">
        <v>0</v>
      </c>
      <c r="Y124" s="47"/>
    </row>
    <row r="125" spans="1:25" ht="45" x14ac:dyDescent="0.25">
      <c r="A125" s="4" t="s">
        <v>727</v>
      </c>
      <c r="B125" s="4"/>
      <c r="C125" s="4"/>
      <c r="D125" s="4"/>
      <c r="E125" s="9" t="s">
        <v>689</v>
      </c>
      <c r="F125" s="8" t="s">
        <v>726</v>
      </c>
      <c r="G125" s="8" t="s">
        <v>687</v>
      </c>
      <c r="H125" s="8" t="s">
        <v>686</v>
      </c>
      <c r="I125" s="8" t="s">
        <v>685</v>
      </c>
      <c r="J125" s="73">
        <v>0</v>
      </c>
      <c r="L125" s="73">
        <v>0</v>
      </c>
      <c r="M125" s="48"/>
      <c r="N125" s="73">
        <v>0</v>
      </c>
      <c r="O125" s="47"/>
      <c r="P125" s="73">
        <v>0</v>
      </c>
      <c r="Q125" s="47"/>
      <c r="R125" s="73">
        <v>0</v>
      </c>
      <c r="S125" s="47"/>
      <c r="T125" s="73">
        <v>0</v>
      </c>
      <c r="U125" s="47"/>
      <c r="V125" s="73">
        <v>0</v>
      </c>
      <c r="W125" s="34"/>
      <c r="X125" s="73">
        <v>0</v>
      </c>
      <c r="Y125" s="47"/>
    </row>
    <row r="126" spans="1:25" ht="165" x14ac:dyDescent="0.25">
      <c r="A126" s="4" t="s">
        <v>725</v>
      </c>
      <c r="B126" s="4"/>
      <c r="C126" s="4"/>
      <c r="D126" s="4"/>
      <c r="E126" s="9" t="s">
        <v>683</v>
      </c>
      <c r="F126" s="8" t="s">
        <v>682</v>
      </c>
      <c r="G126" s="8" t="s">
        <v>681</v>
      </c>
      <c r="H126" s="8" t="s">
        <v>680</v>
      </c>
      <c r="I126" s="8" t="s">
        <v>679</v>
      </c>
      <c r="J126" s="73">
        <v>0</v>
      </c>
      <c r="K126" s="104"/>
      <c r="L126" s="73">
        <v>0</v>
      </c>
      <c r="M126" s="48"/>
      <c r="N126" s="73">
        <v>0</v>
      </c>
      <c r="O126" s="47"/>
      <c r="P126" s="73">
        <v>0</v>
      </c>
      <c r="Q126" s="47"/>
      <c r="R126" s="73">
        <v>0</v>
      </c>
      <c r="S126" s="47"/>
      <c r="T126" s="73">
        <v>0</v>
      </c>
      <c r="U126" s="47"/>
      <c r="V126" s="73">
        <v>0</v>
      </c>
      <c r="W126" s="34"/>
      <c r="X126" s="73">
        <v>0</v>
      </c>
      <c r="Y126" s="47"/>
    </row>
    <row r="127" spans="1:25" ht="120" x14ac:dyDescent="0.25">
      <c r="A127" s="4" t="s">
        <v>724</v>
      </c>
      <c r="B127" s="4"/>
      <c r="C127" s="4"/>
      <c r="D127" s="4"/>
      <c r="E127" s="9" t="s">
        <v>676</v>
      </c>
      <c r="F127" s="8" t="s">
        <v>675</v>
      </c>
      <c r="G127" s="8" t="s">
        <v>674</v>
      </c>
      <c r="H127" s="8" t="s">
        <v>673</v>
      </c>
      <c r="I127" s="8" t="s">
        <v>672</v>
      </c>
      <c r="J127" s="73">
        <v>0</v>
      </c>
      <c r="K127" s="104"/>
      <c r="L127" s="73">
        <v>0</v>
      </c>
      <c r="M127" s="48"/>
      <c r="N127" s="73">
        <v>0</v>
      </c>
      <c r="O127" s="47"/>
      <c r="P127" s="73">
        <v>0</v>
      </c>
      <c r="Q127" s="47"/>
      <c r="R127" s="73">
        <v>0</v>
      </c>
      <c r="S127" s="47"/>
      <c r="T127" s="73">
        <v>0</v>
      </c>
      <c r="U127" s="47"/>
      <c r="V127" s="73">
        <v>0</v>
      </c>
      <c r="W127" s="34"/>
      <c r="X127" s="73">
        <v>0</v>
      </c>
      <c r="Y127" s="47"/>
    </row>
    <row r="128" spans="1:25" s="74" customFormat="1" ht="51.75" x14ac:dyDescent="0.25">
      <c r="A128" s="18">
        <v>73</v>
      </c>
      <c r="B128" s="18"/>
      <c r="C128" s="18"/>
      <c r="D128" s="79" t="s">
        <v>723</v>
      </c>
      <c r="E128" s="79"/>
      <c r="F128" s="15" t="s">
        <v>722</v>
      </c>
      <c r="G128" s="15"/>
      <c r="H128" s="15"/>
      <c r="I128" s="15"/>
      <c r="J128" s="76">
        <f>AVERAGE(J129:J133)</f>
        <v>0</v>
      </c>
      <c r="K128" s="78"/>
      <c r="L128" s="76">
        <f>AVERAGE(L129:L133)</f>
        <v>0</v>
      </c>
      <c r="M128" s="77"/>
      <c r="N128" s="76">
        <f>AVERAGE(N129:N133)</f>
        <v>0</v>
      </c>
      <c r="O128" s="75"/>
      <c r="P128" s="76">
        <f>AVERAGE(P129:P133)</f>
        <v>0</v>
      </c>
      <c r="Q128" s="75"/>
      <c r="R128" s="76">
        <f>AVERAGE(R129:R133)</f>
        <v>0</v>
      </c>
      <c r="S128" s="75"/>
      <c r="T128" s="76">
        <f>AVERAGE(T129:T133)</f>
        <v>0</v>
      </c>
      <c r="U128" s="75"/>
      <c r="V128" s="76">
        <f>AVERAGE(V129:V133)</f>
        <v>0</v>
      </c>
      <c r="W128" s="11"/>
      <c r="X128" s="76">
        <f>AVERAGE(X129:X133)</f>
        <v>0</v>
      </c>
      <c r="Y128" s="75"/>
    </row>
    <row r="129" spans="1:25" ht="90" x14ac:dyDescent="0.25">
      <c r="A129" s="4" t="s">
        <v>721</v>
      </c>
      <c r="B129" s="4"/>
      <c r="C129" s="4"/>
      <c r="D129" s="4"/>
      <c r="E129" s="9" t="s">
        <v>703</v>
      </c>
      <c r="F129" s="8" t="s">
        <v>720</v>
      </c>
      <c r="G129" s="8" t="s">
        <v>719</v>
      </c>
      <c r="H129" s="8" t="s">
        <v>718</v>
      </c>
      <c r="I129" s="8" t="s">
        <v>717</v>
      </c>
      <c r="J129" s="73">
        <v>0</v>
      </c>
      <c r="K129" s="72" t="s">
        <v>716</v>
      </c>
      <c r="L129" s="73">
        <v>0</v>
      </c>
      <c r="M129" s="48"/>
      <c r="N129" s="73">
        <v>0</v>
      </c>
      <c r="O129" s="47"/>
      <c r="P129" s="73">
        <v>0</v>
      </c>
      <c r="Q129" s="47"/>
      <c r="R129" s="73">
        <v>0</v>
      </c>
      <c r="S129" s="47"/>
      <c r="T129" s="73">
        <v>0</v>
      </c>
      <c r="U129" s="47" t="s">
        <v>715</v>
      </c>
      <c r="V129" s="73">
        <v>0</v>
      </c>
      <c r="W129" s="34"/>
      <c r="X129" s="73">
        <v>0</v>
      </c>
      <c r="Y129" s="47"/>
    </row>
    <row r="130" spans="1:25" ht="120" x14ac:dyDescent="0.25">
      <c r="A130" s="4" t="s">
        <v>714</v>
      </c>
      <c r="B130" s="4"/>
      <c r="C130" s="4"/>
      <c r="D130" s="4"/>
      <c r="E130" s="9" t="s">
        <v>696</v>
      </c>
      <c r="F130" s="8" t="s">
        <v>713</v>
      </c>
      <c r="G130" s="8" t="s">
        <v>694</v>
      </c>
      <c r="H130" s="8" t="s">
        <v>712</v>
      </c>
      <c r="I130" s="8" t="s">
        <v>711</v>
      </c>
      <c r="J130" s="73">
        <v>0</v>
      </c>
      <c r="K130" s="118"/>
      <c r="L130" s="73">
        <v>0</v>
      </c>
      <c r="M130" s="48"/>
      <c r="N130" s="73">
        <v>0</v>
      </c>
      <c r="O130" s="47"/>
      <c r="P130" s="73">
        <v>0</v>
      </c>
      <c r="Q130" s="47"/>
      <c r="R130" s="73">
        <v>0</v>
      </c>
      <c r="S130" s="47"/>
      <c r="T130" s="73">
        <v>0</v>
      </c>
      <c r="U130" s="47"/>
      <c r="V130" s="73">
        <v>0</v>
      </c>
      <c r="W130" s="34"/>
      <c r="X130" s="73">
        <v>0</v>
      </c>
      <c r="Y130" s="47"/>
    </row>
    <row r="131" spans="1:25" ht="45" x14ac:dyDescent="0.25">
      <c r="A131" s="4" t="s">
        <v>710</v>
      </c>
      <c r="B131" s="4"/>
      <c r="C131" s="4"/>
      <c r="D131" s="4"/>
      <c r="E131" s="9" t="s">
        <v>689</v>
      </c>
      <c r="F131" s="8" t="s">
        <v>688</v>
      </c>
      <c r="G131" s="8" t="s">
        <v>687</v>
      </c>
      <c r="H131" s="8" t="s">
        <v>686</v>
      </c>
      <c r="I131" s="8" t="s">
        <v>685</v>
      </c>
      <c r="J131" s="73">
        <v>0</v>
      </c>
      <c r="K131" s="118"/>
      <c r="L131" s="73">
        <v>0</v>
      </c>
      <c r="M131" s="48"/>
      <c r="N131" s="73">
        <v>0</v>
      </c>
      <c r="O131" s="47"/>
      <c r="P131" s="73">
        <v>0</v>
      </c>
      <c r="Q131" s="47"/>
      <c r="R131" s="73">
        <v>0</v>
      </c>
      <c r="S131" s="47"/>
      <c r="T131" s="73">
        <v>0</v>
      </c>
      <c r="U131" s="47"/>
      <c r="V131" s="73">
        <v>0</v>
      </c>
      <c r="W131" s="34"/>
      <c r="X131" s="73">
        <v>0</v>
      </c>
      <c r="Y131" s="47"/>
    </row>
    <row r="132" spans="1:25" ht="165" x14ac:dyDescent="0.25">
      <c r="A132" s="4" t="s">
        <v>709</v>
      </c>
      <c r="B132" s="4"/>
      <c r="C132" s="4"/>
      <c r="D132" s="4"/>
      <c r="E132" s="9" t="s">
        <v>683</v>
      </c>
      <c r="F132" s="8" t="s">
        <v>708</v>
      </c>
      <c r="G132" s="8" t="s">
        <v>681</v>
      </c>
      <c r="H132" s="8" t="s">
        <v>680</v>
      </c>
      <c r="I132" s="8" t="s">
        <v>679</v>
      </c>
      <c r="J132" s="73">
        <v>0</v>
      </c>
      <c r="K132" s="117"/>
      <c r="L132" s="73">
        <v>0</v>
      </c>
      <c r="M132" s="48"/>
      <c r="N132" s="73">
        <v>0</v>
      </c>
      <c r="O132" s="47"/>
      <c r="P132" s="73">
        <v>0</v>
      </c>
      <c r="Q132" s="47"/>
      <c r="R132" s="73">
        <v>0</v>
      </c>
      <c r="S132" s="47"/>
      <c r="T132" s="73">
        <v>0</v>
      </c>
      <c r="U132" s="47"/>
      <c r="V132" s="73">
        <v>0</v>
      </c>
      <c r="W132" s="34"/>
      <c r="X132" s="73">
        <v>0</v>
      </c>
      <c r="Y132" s="47"/>
    </row>
    <row r="133" spans="1:25" ht="120" x14ac:dyDescent="0.25">
      <c r="A133" s="4" t="s">
        <v>707</v>
      </c>
      <c r="B133" s="4"/>
      <c r="C133" s="4"/>
      <c r="D133" s="4"/>
      <c r="E133" s="9" t="s">
        <v>676</v>
      </c>
      <c r="F133" s="8" t="s">
        <v>675</v>
      </c>
      <c r="G133" s="8" t="s">
        <v>674</v>
      </c>
      <c r="H133" s="8" t="s">
        <v>673</v>
      </c>
      <c r="I133" s="8" t="s">
        <v>672</v>
      </c>
      <c r="J133" s="73">
        <v>0</v>
      </c>
      <c r="K133" s="116"/>
      <c r="L133" s="73">
        <v>0</v>
      </c>
      <c r="M133" s="48"/>
      <c r="N133" s="73">
        <v>0</v>
      </c>
      <c r="O133" s="47"/>
      <c r="P133" s="73">
        <v>0</v>
      </c>
      <c r="Q133" s="47"/>
      <c r="R133" s="73">
        <v>0</v>
      </c>
      <c r="S133" s="47"/>
      <c r="T133" s="73">
        <v>0</v>
      </c>
      <c r="U133" s="47"/>
      <c r="V133" s="73">
        <v>0</v>
      </c>
      <c r="W133" s="34"/>
      <c r="X133" s="73">
        <v>0</v>
      </c>
      <c r="Y133" s="47"/>
    </row>
    <row r="134" spans="1:25" s="74" customFormat="1" ht="51.75" x14ac:dyDescent="0.25">
      <c r="A134" s="18">
        <v>74</v>
      </c>
      <c r="B134" s="18"/>
      <c r="C134" s="18"/>
      <c r="D134" s="79" t="s">
        <v>706</v>
      </c>
      <c r="E134" s="79"/>
      <c r="F134" s="15" t="s">
        <v>705</v>
      </c>
      <c r="G134" s="15"/>
      <c r="H134" s="15"/>
      <c r="I134" s="15"/>
      <c r="J134" s="76">
        <f>AVERAGE(J135:J139)</f>
        <v>80</v>
      </c>
      <c r="K134" s="78"/>
      <c r="L134" s="76">
        <f>AVERAGE(L135:L139)</f>
        <v>80</v>
      </c>
      <c r="M134" s="77"/>
      <c r="N134" s="76">
        <f>AVERAGE(N135:N139)</f>
        <v>80</v>
      </c>
      <c r="O134" s="75"/>
      <c r="P134" s="76">
        <f>AVERAGE(P135:P139)</f>
        <v>80</v>
      </c>
      <c r="Q134" s="75"/>
      <c r="R134" s="76">
        <f>AVERAGE(R135:R139)</f>
        <v>80</v>
      </c>
      <c r="S134" s="75"/>
      <c r="T134" s="76">
        <f>AVERAGE(T135:T139)</f>
        <v>80</v>
      </c>
      <c r="U134" s="75"/>
      <c r="V134" s="76">
        <f>AVERAGE(V135:V139)</f>
        <v>80</v>
      </c>
      <c r="W134" s="11"/>
      <c r="X134" s="76">
        <f>AVERAGE(X135:X139)</f>
        <v>80</v>
      </c>
      <c r="Y134" s="75"/>
    </row>
    <row r="135" spans="1:25" ht="105" x14ac:dyDescent="0.25">
      <c r="A135" s="4" t="s">
        <v>704</v>
      </c>
      <c r="B135" s="4"/>
      <c r="C135" s="4"/>
      <c r="D135" s="4"/>
      <c r="E135" s="9" t="s">
        <v>703</v>
      </c>
      <c r="F135" s="8" t="s">
        <v>702</v>
      </c>
      <c r="G135" s="8" t="s">
        <v>701</v>
      </c>
      <c r="H135" s="8" t="s">
        <v>700</v>
      </c>
      <c r="I135" s="8" t="s">
        <v>699</v>
      </c>
      <c r="J135" s="73">
        <v>100</v>
      </c>
      <c r="K135" s="72" t="s">
        <v>698</v>
      </c>
      <c r="L135" s="73">
        <v>100</v>
      </c>
      <c r="M135" s="48"/>
      <c r="N135" s="73">
        <v>100</v>
      </c>
      <c r="O135" s="47"/>
      <c r="P135" s="73">
        <v>100</v>
      </c>
      <c r="Q135" s="47"/>
      <c r="R135" s="73">
        <v>100</v>
      </c>
      <c r="S135" s="47"/>
      <c r="T135" s="73">
        <v>100</v>
      </c>
      <c r="U135" s="47"/>
      <c r="V135" s="73">
        <v>100</v>
      </c>
      <c r="W135" s="115"/>
      <c r="X135" s="73">
        <v>100</v>
      </c>
      <c r="Y135" s="114"/>
    </row>
    <row r="136" spans="1:25" ht="129" x14ac:dyDescent="0.25">
      <c r="A136" s="4" t="s">
        <v>697</v>
      </c>
      <c r="B136" s="4"/>
      <c r="C136" s="4"/>
      <c r="D136" s="4"/>
      <c r="E136" s="9" t="s">
        <v>696</v>
      </c>
      <c r="F136" s="8" t="s">
        <v>695</v>
      </c>
      <c r="G136" s="8" t="s">
        <v>694</v>
      </c>
      <c r="H136" s="8" t="s">
        <v>693</v>
      </c>
      <c r="I136" s="8" t="s">
        <v>692</v>
      </c>
      <c r="J136" s="73">
        <v>100</v>
      </c>
      <c r="K136" s="113" t="s">
        <v>691</v>
      </c>
      <c r="L136" s="73">
        <v>100</v>
      </c>
      <c r="M136" s="48"/>
      <c r="N136" s="73">
        <v>100</v>
      </c>
      <c r="O136" s="47"/>
      <c r="P136" s="73">
        <v>100</v>
      </c>
      <c r="Q136" s="47"/>
      <c r="R136" s="73">
        <v>100</v>
      </c>
      <c r="S136" s="47"/>
      <c r="T136" s="73">
        <v>100</v>
      </c>
      <c r="U136" s="47"/>
      <c r="V136" s="73">
        <v>100</v>
      </c>
      <c r="W136" s="34"/>
      <c r="X136" s="73">
        <v>100</v>
      </c>
      <c r="Y136" s="47"/>
    </row>
    <row r="137" spans="1:25" ht="45" x14ac:dyDescent="0.25">
      <c r="A137" s="4" t="s">
        <v>690</v>
      </c>
      <c r="B137" s="4"/>
      <c r="C137" s="4"/>
      <c r="D137" s="4"/>
      <c r="E137" s="9" t="s">
        <v>689</v>
      </c>
      <c r="F137" s="8" t="s">
        <v>688</v>
      </c>
      <c r="G137" s="8" t="s">
        <v>687</v>
      </c>
      <c r="H137" s="8" t="s">
        <v>686</v>
      </c>
      <c r="I137" s="8" t="s">
        <v>685</v>
      </c>
      <c r="J137" s="73">
        <v>100</v>
      </c>
      <c r="K137" s="98"/>
      <c r="L137" s="73">
        <v>100</v>
      </c>
      <c r="M137" s="48"/>
      <c r="N137" s="73">
        <v>100</v>
      </c>
      <c r="O137" s="47"/>
      <c r="P137" s="73">
        <v>100</v>
      </c>
      <c r="Q137" s="47"/>
      <c r="R137" s="73">
        <v>100</v>
      </c>
      <c r="S137" s="47"/>
      <c r="T137" s="73">
        <v>100</v>
      </c>
      <c r="U137" s="47"/>
      <c r="V137" s="73">
        <v>100</v>
      </c>
      <c r="W137" s="34"/>
      <c r="X137" s="73">
        <v>100</v>
      </c>
      <c r="Y137" s="47"/>
    </row>
    <row r="138" spans="1:25" ht="225" x14ac:dyDescent="0.25">
      <c r="A138" s="4" t="s">
        <v>684</v>
      </c>
      <c r="B138" s="4"/>
      <c r="C138" s="4"/>
      <c r="D138" s="4"/>
      <c r="E138" s="9" t="s">
        <v>683</v>
      </c>
      <c r="F138" s="8" t="s">
        <v>682</v>
      </c>
      <c r="G138" s="8" t="s">
        <v>681</v>
      </c>
      <c r="H138" s="8" t="s">
        <v>680</v>
      </c>
      <c r="I138" s="8" t="s">
        <v>679</v>
      </c>
      <c r="J138" s="73">
        <v>50</v>
      </c>
      <c r="K138" s="72" t="s">
        <v>678</v>
      </c>
      <c r="L138" s="73">
        <v>50</v>
      </c>
      <c r="M138" s="48"/>
      <c r="N138" s="73">
        <v>50</v>
      </c>
      <c r="O138" s="47"/>
      <c r="P138" s="73">
        <v>50</v>
      </c>
      <c r="Q138" s="47"/>
      <c r="R138" s="73">
        <v>50</v>
      </c>
      <c r="S138" s="47"/>
      <c r="T138" s="73">
        <v>50</v>
      </c>
      <c r="U138" s="47"/>
      <c r="V138" s="73">
        <v>50</v>
      </c>
      <c r="W138" s="34"/>
      <c r="X138" s="73">
        <v>50</v>
      </c>
      <c r="Y138" s="47"/>
    </row>
    <row r="139" spans="1:25" ht="120" x14ac:dyDescent="0.25">
      <c r="A139" s="4" t="s">
        <v>677</v>
      </c>
      <c r="B139" s="4"/>
      <c r="C139" s="4"/>
      <c r="D139" s="4"/>
      <c r="E139" s="9" t="s">
        <v>676</v>
      </c>
      <c r="F139" s="8" t="s">
        <v>675</v>
      </c>
      <c r="G139" s="8" t="s">
        <v>674</v>
      </c>
      <c r="H139" s="8" t="s">
        <v>673</v>
      </c>
      <c r="I139" s="8" t="s">
        <v>672</v>
      </c>
      <c r="J139" s="73">
        <v>50</v>
      </c>
      <c r="K139" s="72" t="s">
        <v>671</v>
      </c>
      <c r="L139" s="73">
        <v>50</v>
      </c>
      <c r="M139" s="48"/>
      <c r="N139" s="73">
        <v>50</v>
      </c>
      <c r="O139" s="47"/>
      <c r="P139" s="73">
        <v>50</v>
      </c>
      <c r="Q139" s="47"/>
      <c r="R139" s="73">
        <v>50</v>
      </c>
      <c r="S139" s="47"/>
      <c r="T139" s="73">
        <v>50</v>
      </c>
      <c r="U139" s="47"/>
      <c r="V139" s="73">
        <v>50</v>
      </c>
      <c r="W139" s="34"/>
      <c r="X139" s="73">
        <v>50</v>
      </c>
      <c r="Y139" s="47"/>
    </row>
    <row r="140" spans="1:25" s="91" customFormat="1" ht="138" customHeight="1" x14ac:dyDescent="0.25">
      <c r="A140" s="26"/>
      <c r="B140" s="26"/>
      <c r="C140" s="27" t="s">
        <v>670</v>
      </c>
      <c r="D140" s="26"/>
      <c r="E140" s="65"/>
      <c r="F140" s="64" t="s">
        <v>669</v>
      </c>
      <c r="G140" s="63"/>
      <c r="H140" s="63"/>
      <c r="I140" s="63"/>
      <c r="J140" s="52">
        <f>AVERAGE(J141:J145)</f>
        <v>30</v>
      </c>
      <c r="K140" s="51"/>
      <c r="L140" s="52">
        <f>AVERAGE(L141:L145)</f>
        <v>30</v>
      </c>
      <c r="M140" s="54"/>
      <c r="N140" s="52">
        <f>AVERAGE(N141:N145)</f>
        <v>30</v>
      </c>
      <c r="O140" s="53"/>
      <c r="P140" s="52">
        <f>AVERAGE(P141:P145)</f>
        <v>30</v>
      </c>
      <c r="Q140" s="53"/>
      <c r="R140" s="52">
        <f>AVERAGE(R141:R145)</f>
        <v>30</v>
      </c>
      <c r="S140" s="53"/>
      <c r="T140" s="52">
        <f>AVERAGE(T141:T145)</f>
        <v>30</v>
      </c>
      <c r="U140" s="53"/>
      <c r="V140" s="52">
        <f>AVERAGE(V141:V145)</f>
        <v>30</v>
      </c>
      <c r="W140" s="22"/>
      <c r="X140" s="52">
        <f>AVERAGE(X141:X145)</f>
        <v>30</v>
      </c>
      <c r="Y140" s="53"/>
    </row>
    <row r="141" spans="1:25" ht="225" x14ac:dyDescent="0.25">
      <c r="A141" s="4">
        <v>75</v>
      </c>
      <c r="B141" s="4"/>
      <c r="C141" s="4"/>
      <c r="D141" s="9" t="s">
        <v>668</v>
      </c>
      <c r="E141" s="9"/>
      <c r="F141" s="8" t="s">
        <v>667</v>
      </c>
      <c r="G141" s="8" t="s">
        <v>666</v>
      </c>
      <c r="H141" s="8" t="s">
        <v>665</v>
      </c>
      <c r="I141" s="8" t="s">
        <v>664</v>
      </c>
      <c r="J141" s="73">
        <v>0</v>
      </c>
      <c r="K141" s="41" t="s">
        <v>663</v>
      </c>
      <c r="L141" s="73">
        <v>0</v>
      </c>
      <c r="M141" s="48"/>
      <c r="N141" s="73">
        <v>0</v>
      </c>
      <c r="O141" s="47"/>
      <c r="P141" s="73">
        <v>0</v>
      </c>
      <c r="Q141" s="47"/>
      <c r="R141" s="73">
        <v>0</v>
      </c>
      <c r="S141" s="47"/>
      <c r="T141" s="73">
        <v>0</v>
      </c>
      <c r="U141" s="47"/>
      <c r="V141" s="73">
        <v>0</v>
      </c>
      <c r="W141" s="34"/>
      <c r="X141" s="73">
        <v>0</v>
      </c>
      <c r="Y141" s="47"/>
    </row>
    <row r="142" spans="1:25" ht="180" x14ac:dyDescent="0.25">
      <c r="A142" s="4">
        <v>76</v>
      </c>
      <c r="B142" s="4"/>
      <c r="C142" s="4"/>
      <c r="D142" s="9" t="s">
        <v>662</v>
      </c>
      <c r="E142" s="9"/>
      <c r="F142" s="8" t="s">
        <v>661</v>
      </c>
      <c r="G142" s="8" t="s">
        <v>660</v>
      </c>
      <c r="H142" s="8" t="s">
        <v>659</v>
      </c>
      <c r="I142" s="8" t="s">
        <v>646</v>
      </c>
      <c r="J142" s="73">
        <v>0</v>
      </c>
      <c r="K142" s="39"/>
      <c r="L142" s="73">
        <v>0</v>
      </c>
      <c r="M142" s="48"/>
      <c r="N142" s="73">
        <v>0</v>
      </c>
      <c r="O142" s="47"/>
      <c r="P142" s="73">
        <v>0</v>
      </c>
      <c r="Q142" s="47"/>
      <c r="R142" s="73">
        <v>0</v>
      </c>
      <c r="S142" s="47"/>
      <c r="T142" s="73">
        <v>0</v>
      </c>
      <c r="U142" s="47"/>
      <c r="V142" s="73">
        <v>0</v>
      </c>
      <c r="W142" s="112"/>
      <c r="X142" s="73">
        <v>0</v>
      </c>
      <c r="Y142" s="111"/>
    </row>
    <row r="143" spans="1:25" ht="180" x14ac:dyDescent="0.25">
      <c r="A143" s="4">
        <v>77</v>
      </c>
      <c r="B143" s="4"/>
      <c r="C143" s="4"/>
      <c r="D143" s="9" t="s">
        <v>658</v>
      </c>
      <c r="E143" s="9"/>
      <c r="F143" s="8" t="s">
        <v>657</v>
      </c>
      <c r="G143" s="8" t="s">
        <v>656</v>
      </c>
      <c r="H143" s="8" t="s">
        <v>655</v>
      </c>
      <c r="I143" s="8" t="s">
        <v>646</v>
      </c>
      <c r="J143" s="73">
        <v>50</v>
      </c>
      <c r="K143" s="41" t="s">
        <v>654</v>
      </c>
      <c r="L143" s="73">
        <v>50</v>
      </c>
      <c r="M143" s="48"/>
      <c r="N143" s="73">
        <v>50</v>
      </c>
      <c r="O143" s="47"/>
      <c r="P143" s="73">
        <v>50</v>
      </c>
      <c r="Q143" s="47"/>
      <c r="R143" s="73">
        <v>50</v>
      </c>
      <c r="S143" s="47"/>
      <c r="T143" s="73">
        <v>50</v>
      </c>
      <c r="U143" s="47"/>
      <c r="V143" s="73">
        <v>50</v>
      </c>
      <c r="W143" s="34"/>
      <c r="X143" s="73">
        <v>50</v>
      </c>
      <c r="Y143" s="47"/>
    </row>
    <row r="144" spans="1:25" ht="180" x14ac:dyDescent="0.25">
      <c r="A144" s="4">
        <v>78</v>
      </c>
      <c r="B144" s="4"/>
      <c r="C144" s="4"/>
      <c r="D144" s="9" t="s">
        <v>653</v>
      </c>
      <c r="E144" s="9"/>
      <c r="F144" s="8" t="s">
        <v>652</v>
      </c>
      <c r="G144" s="8" t="s">
        <v>648</v>
      </c>
      <c r="H144" s="8" t="s">
        <v>647</v>
      </c>
      <c r="I144" s="8" t="s">
        <v>646</v>
      </c>
      <c r="J144" s="73">
        <v>50</v>
      </c>
      <c r="K144" s="41" t="s">
        <v>651</v>
      </c>
      <c r="L144" s="73">
        <v>50</v>
      </c>
      <c r="M144" s="48"/>
      <c r="N144" s="73">
        <v>50</v>
      </c>
      <c r="O144" s="47"/>
      <c r="P144" s="73">
        <v>50</v>
      </c>
      <c r="Q144" s="47"/>
      <c r="R144" s="73">
        <v>50</v>
      </c>
      <c r="S144" s="47"/>
      <c r="T144" s="73">
        <v>50</v>
      </c>
      <c r="U144" s="47"/>
      <c r="V144" s="73">
        <v>50</v>
      </c>
      <c r="W144" s="34"/>
      <c r="X144" s="73">
        <v>50</v>
      </c>
      <c r="Y144" s="47"/>
    </row>
    <row r="145" spans="1:25" ht="180" x14ac:dyDescent="0.25">
      <c r="A145" s="4">
        <v>79</v>
      </c>
      <c r="B145" s="4"/>
      <c r="C145" s="4"/>
      <c r="D145" s="9" t="s">
        <v>650</v>
      </c>
      <c r="E145" s="9"/>
      <c r="F145" s="8" t="s">
        <v>649</v>
      </c>
      <c r="G145" s="8" t="s">
        <v>648</v>
      </c>
      <c r="H145" s="8" t="s">
        <v>647</v>
      </c>
      <c r="I145" s="8" t="s">
        <v>646</v>
      </c>
      <c r="J145" s="73">
        <v>50</v>
      </c>
      <c r="K145" s="41" t="s">
        <v>645</v>
      </c>
      <c r="L145" s="73">
        <v>50</v>
      </c>
      <c r="M145" s="48"/>
      <c r="N145" s="73">
        <v>50</v>
      </c>
      <c r="O145" s="47"/>
      <c r="P145" s="73">
        <v>50</v>
      </c>
      <c r="Q145" s="47"/>
      <c r="R145" s="73">
        <v>50</v>
      </c>
      <c r="S145" s="47"/>
      <c r="T145" s="73">
        <v>50</v>
      </c>
      <c r="U145" s="47"/>
      <c r="V145" s="73">
        <v>50</v>
      </c>
      <c r="W145" s="34"/>
      <c r="X145" s="73">
        <v>50</v>
      </c>
      <c r="Y145" s="47"/>
    </row>
    <row r="146" spans="1:25" s="62" customFormat="1" ht="60" x14ac:dyDescent="0.25">
      <c r="A146" s="26"/>
      <c r="B146" s="27" t="s">
        <v>644</v>
      </c>
      <c r="C146" s="26"/>
      <c r="D146" s="26"/>
      <c r="E146" s="26"/>
      <c r="F146" s="26" t="s">
        <v>643</v>
      </c>
      <c r="G146" s="110"/>
      <c r="H146" s="110"/>
      <c r="I146" s="110"/>
      <c r="J146" s="71">
        <f>AVERAGE(J147,J152,J163,J172)</f>
        <v>57.142857142857139</v>
      </c>
      <c r="K146" s="70"/>
      <c r="L146" s="71">
        <f>AVERAGE(L147,L152,L163,L172)</f>
        <v>57.142857142857139</v>
      </c>
      <c r="M146" s="70"/>
      <c r="N146" s="71">
        <f>AVERAGE(N147,N152,N163,N172)</f>
        <v>57.142857142857139</v>
      </c>
      <c r="O146" s="70"/>
      <c r="P146" s="71">
        <f>AVERAGE(P147,P152,P163,P172)</f>
        <v>57.142857142857139</v>
      </c>
      <c r="Q146" s="70"/>
      <c r="R146" s="71">
        <f>AVERAGE(R147,R152,R163,R172)</f>
        <v>57.738095238095241</v>
      </c>
      <c r="S146" s="70"/>
      <c r="T146" s="71">
        <f>AVERAGE(T147,T152,T163,T172)</f>
        <v>57.738095238095241</v>
      </c>
      <c r="U146" s="70"/>
      <c r="V146" s="71">
        <f>AVERAGE(V147,V152,V163,V172)</f>
        <v>54.613095238095241</v>
      </c>
      <c r="W146" s="22"/>
      <c r="X146" s="71">
        <f>AVERAGE(X147,X152,X163,X172)</f>
        <v>54.613095238095241</v>
      </c>
      <c r="Y146" s="70"/>
    </row>
    <row r="147" spans="1:25" s="62" customFormat="1" ht="45" x14ac:dyDescent="0.25">
      <c r="A147" s="26"/>
      <c r="B147" s="26"/>
      <c r="C147" s="27" t="s">
        <v>642</v>
      </c>
      <c r="D147" s="26"/>
      <c r="E147" s="26"/>
      <c r="F147" s="26" t="s">
        <v>641</v>
      </c>
      <c r="G147" s="109"/>
      <c r="H147" s="109"/>
      <c r="I147" s="109"/>
      <c r="J147" s="71">
        <f>AVERAGE(J148:J151)</f>
        <v>50</v>
      </c>
      <c r="K147" s="70"/>
      <c r="L147" s="71">
        <f>AVERAGE(L148:L151)</f>
        <v>50</v>
      </c>
      <c r="M147" s="70"/>
      <c r="N147" s="71">
        <f>AVERAGE(N148:N151)</f>
        <v>50</v>
      </c>
      <c r="O147" s="70"/>
      <c r="P147" s="71">
        <f>AVERAGE(P148:P151)</f>
        <v>50</v>
      </c>
      <c r="Q147" s="70"/>
      <c r="R147" s="71">
        <f>AVERAGE(R148:R151)</f>
        <v>50</v>
      </c>
      <c r="S147" s="70"/>
      <c r="T147" s="71">
        <f>AVERAGE(T148:T151)</f>
        <v>50</v>
      </c>
      <c r="U147" s="70"/>
      <c r="V147" s="71">
        <f>AVERAGE(V148:V151)</f>
        <v>37.5</v>
      </c>
      <c r="W147" s="22"/>
      <c r="X147" s="71">
        <f>AVERAGE(X148:X151)</f>
        <v>37.5</v>
      </c>
      <c r="Y147" s="70"/>
    </row>
    <row r="148" spans="1:25" ht="17.25" x14ac:dyDescent="0.25">
      <c r="A148" s="4">
        <v>80</v>
      </c>
      <c r="B148" s="4"/>
      <c r="C148" s="4"/>
      <c r="D148" s="9" t="s">
        <v>640</v>
      </c>
      <c r="E148" s="9"/>
      <c r="F148" s="8" t="s">
        <v>639</v>
      </c>
      <c r="G148" s="8" t="s">
        <v>565</v>
      </c>
      <c r="H148" s="8" t="s">
        <v>566</v>
      </c>
      <c r="I148" s="8" t="s">
        <v>567</v>
      </c>
      <c r="J148" s="39">
        <v>50</v>
      </c>
      <c r="K148" s="39"/>
      <c r="L148" s="39">
        <v>50</v>
      </c>
      <c r="M148" s="40"/>
      <c r="N148" s="39">
        <v>50</v>
      </c>
      <c r="O148" s="39"/>
      <c r="P148" s="39">
        <v>50</v>
      </c>
      <c r="Q148" s="39"/>
      <c r="R148" s="39">
        <v>50</v>
      </c>
      <c r="S148" s="39"/>
      <c r="T148" s="39">
        <v>50</v>
      </c>
      <c r="U148" s="39"/>
      <c r="V148" s="39">
        <v>50</v>
      </c>
      <c r="W148" s="5"/>
      <c r="X148" s="39">
        <v>50</v>
      </c>
      <c r="Y148" s="39"/>
    </row>
    <row r="149" spans="1:25" ht="75" x14ac:dyDescent="0.25">
      <c r="A149" s="4">
        <v>81</v>
      </c>
      <c r="B149" s="4"/>
      <c r="C149" s="4"/>
      <c r="D149" s="9" t="s">
        <v>638</v>
      </c>
      <c r="E149" s="9"/>
      <c r="F149" s="8" t="s">
        <v>637</v>
      </c>
      <c r="G149" s="8" t="s">
        <v>636</v>
      </c>
      <c r="H149" s="8" t="s">
        <v>635</v>
      </c>
      <c r="I149" s="8" t="s">
        <v>634</v>
      </c>
      <c r="J149" s="39">
        <v>0</v>
      </c>
      <c r="K149" s="41" t="s">
        <v>633</v>
      </c>
      <c r="L149" s="39">
        <v>0</v>
      </c>
      <c r="M149" s="40"/>
      <c r="N149" s="39">
        <v>0</v>
      </c>
      <c r="O149" s="39"/>
      <c r="P149" s="39">
        <v>0</v>
      </c>
      <c r="Q149" s="39"/>
      <c r="R149" s="39">
        <v>0</v>
      </c>
      <c r="S149" s="39"/>
      <c r="T149" s="39">
        <v>0</v>
      </c>
      <c r="U149" s="39"/>
      <c r="V149" s="39">
        <v>0</v>
      </c>
      <c r="W149" s="5"/>
      <c r="X149" s="39">
        <v>0</v>
      </c>
      <c r="Y149" s="39"/>
    </row>
    <row r="150" spans="1:25" ht="60" x14ac:dyDescent="0.25">
      <c r="A150" s="4">
        <v>82</v>
      </c>
      <c r="B150" s="4"/>
      <c r="C150" s="4"/>
      <c r="D150" s="9" t="s">
        <v>632</v>
      </c>
      <c r="E150" s="9"/>
      <c r="F150" s="8" t="s">
        <v>631</v>
      </c>
      <c r="G150" s="8" t="s">
        <v>630</v>
      </c>
      <c r="H150" s="8" t="s">
        <v>629</v>
      </c>
      <c r="I150" s="8" t="s">
        <v>301</v>
      </c>
      <c r="J150" s="39">
        <v>50</v>
      </c>
      <c r="K150" s="41" t="s">
        <v>628</v>
      </c>
      <c r="L150" s="39">
        <v>50</v>
      </c>
      <c r="M150" s="40"/>
      <c r="N150" s="39">
        <v>50</v>
      </c>
      <c r="O150" s="39"/>
      <c r="P150" s="39">
        <v>50</v>
      </c>
      <c r="Q150" s="39"/>
      <c r="R150" s="39">
        <v>50</v>
      </c>
      <c r="S150" s="39"/>
      <c r="T150" s="39">
        <v>50</v>
      </c>
      <c r="U150" s="41" t="s">
        <v>628</v>
      </c>
      <c r="V150" s="39">
        <v>0</v>
      </c>
      <c r="W150" s="5"/>
      <c r="X150" s="39">
        <v>0</v>
      </c>
      <c r="Y150" s="39"/>
    </row>
    <row r="151" spans="1:25" ht="150" x14ac:dyDescent="0.25">
      <c r="A151" s="4">
        <v>83</v>
      </c>
      <c r="B151" s="4"/>
      <c r="C151" s="4"/>
      <c r="D151" s="9" t="s">
        <v>505</v>
      </c>
      <c r="E151" s="9"/>
      <c r="F151" s="8" t="s">
        <v>627</v>
      </c>
      <c r="G151" s="8" t="s">
        <v>503</v>
      </c>
      <c r="H151" s="8" t="s">
        <v>626</v>
      </c>
      <c r="I151" s="8" t="s">
        <v>625</v>
      </c>
      <c r="J151" s="39">
        <v>100</v>
      </c>
      <c r="K151" s="41" t="s">
        <v>624</v>
      </c>
      <c r="L151" s="39">
        <v>100</v>
      </c>
      <c r="M151" s="40"/>
      <c r="N151" s="39">
        <v>100</v>
      </c>
      <c r="O151" s="39"/>
      <c r="P151" s="39">
        <v>100</v>
      </c>
      <c r="Q151" s="39"/>
      <c r="R151" s="39">
        <v>100</v>
      </c>
      <c r="S151" s="39"/>
      <c r="T151" s="39">
        <v>100</v>
      </c>
      <c r="U151" s="39"/>
      <c r="V151" s="39">
        <v>100</v>
      </c>
      <c r="W151" s="5"/>
      <c r="X151" s="39">
        <v>100</v>
      </c>
      <c r="Y151" s="39"/>
    </row>
    <row r="152" spans="1:25" s="62" customFormat="1" ht="99.75" customHeight="1" x14ac:dyDescent="0.25">
      <c r="A152" s="26"/>
      <c r="B152" s="26"/>
      <c r="C152" s="27" t="s">
        <v>623</v>
      </c>
      <c r="D152" s="26"/>
      <c r="E152" s="65"/>
      <c r="F152" s="64" t="s">
        <v>622</v>
      </c>
      <c r="G152" s="63"/>
      <c r="H152" s="63"/>
      <c r="I152" s="63"/>
      <c r="J152" s="52">
        <f>AVERAGE(J153,J161:J162)</f>
        <v>28.571428571428573</v>
      </c>
      <c r="K152" s="51"/>
      <c r="L152" s="52">
        <f>AVERAGE(L153,L161:L162)</f>
        <v>28.571428571428573</v>
      </c>
      <c r="M152" s="54"/>
      <c r="N152" s="52">
        <f>AVERAGE(N153,N161:N162)</f>
        <v>28.571428571428573</v>
      </c>
      <c r="O152" s="53"/>
      <c r="P152" s="52">
        <f>AVERAGE(P153,P161:P162)</f>
        <v>28.571428571428573</v>
      </c>
      <c r="Q152" s="53"/>
      <c r="R152" s="52">
        <f>AVERAGE(R153,R161:R162)</f>
        <v>30.952380952380953</v>
      </c>
      <c r="S152" s="53"/>
      <c r="T152" s="52">
        <f>AVERAGE(T153,T161:T162)</f>
        <v>30.952380952380953</v>
      </c>
      <c r="U152" s="53"/>
      <c r="V152" s="52">
        <f>AVERAGE(V153,V161:V162)</f>
        <v>30.952380952380953</v>
      </c>
      <c r="W152" s="22"/>
      <c r="X152" s="52">
        <f>AVERAGE(X153,X161:X162)</f>
        <v>30.952380952380953</v>
      </c>
      <c r="Y152" s="53"/>
    </row>
    <row r="153" spans="1:25" s="74" customFormat="1" ht="99.75" customHeight="1" x14ac:dyDescent="0.25">
      <c r="A153" s="18">
        <v>84</v>
      </c>
      <c r="B153" s="18"/>
      <c r="C153" s="17"/>
      <c r="D153" s="79" t="s">
        <v>621</v>
      </c>
      <c r="E153" s="79"/>
      <c r="F153" s="29" t="s">
        <v>474</v>
      </c>
      <c r="G153" s="15"/>
      <c r="H153" s="15"/>
      <c r="I153" s="15"/>
      <c r="J153" s="76">
        <f>AVERAGE(J154:J160)</f>
        <v>35.714285714285715</v>
      </c>
      <c r="K153" s="78"/>
      <c r="L153" s="76">
        <f>AVERAGE(L154:L160)</f>
        <v>35.714285714285715</v>
      </c>
      <c r="M153" s="77"/>
      <c r="N153" s="76">
        <f>AVERAGE(N154:N160)</f>
        <v>35.714285714285715</v>
      </c>
      <c r="O153" s="75"/>
      <c r="P153" s="76">
        <f>AVERAGE(P154:P160)</f>
        <v>35.714285714285715</v>
      </c>
      <c r="Q153" s="75"/>
      <c r="R153" s="76">
        <f>AVERAGE(R154:R160)</f>
        <v>42.857142857142854</v>
      </c>
      <c r="S153" s="75"/>
      <c r="T153" s="76">
        <f>AVERAGE(T154:T160)</f>
        <v>42.857142857142854</v>
      </c>
      <c r="U153" s="75"/>
      <c r="V153" s="76">
        <f>AVERAGE(V154:V160)</f>
        <v>42.857142857142854</v>
      </c>
      <c r="W153" s="11"/>
      <c r="X153" s="76">
        <f>AVERAGE(X154:X160)</f>
        <v>42.857142857142854</v>
      </c>
      <c r="Y153" s="75"/>
    </row>
    <row r="154" spans="1:25" ht="90" x14ac:dyDescent="0.25">
      <c r="A154" s="4" t="s">
        <v>620</v>
      </c>
      <c r="B154" s="4"/>
      <c r="C154" s="4"/>
      <c r="D154" s="4"/>
      <c r="E154" s="9" t="s">
        <v>619</v>
      </c>
      <c r="F154" s="8" t="s">
        <v>618</v>
      </c>
      <c r="G154" s="8" t="s">
        <v>604</v>
      </c>
      <c r="H154" s="8" t="s">
        <v>617</v>
      </c>
      <c r="I154" s="8" t="s">
        <v>616</v>
      </c>
      <c r="J154" s="39">
        <v>0</v>
      </c>
      <c r="K154" s="39"/>
      <c r="L154" s="39">
        <v>0</v>
      </c>
      <c r="M154" s="39"/>
      <c r="N154" s="39">
        <v>0</v>
      </c>
      <c r="O154" s="39"/>
      <c r="P154" s="39">
        <v>0</v>
      </c>
      <c r="Q154" s="39"/>
      <c r="R154" s="39">
        <v>0</v>
      </c>
      <c r="S154" s="39"/>
      <c r="T154" s="39">
        <v>0</v>
      </c>
      <c r="U154" s="39"/>
      <c r="V154" s="39">
        <v>0</v>
      </c>
      <c r="W154" s="34"/>
      <c r="X154" s="39">
        <v>0</v>
      </c>
      <c r="Y154" s="39"/>
    </row>
    <row r="155" spans="1:25" ht="409.5" x14ac:dyDescent="0.25">
      <c r="A155" s="4" t="s">
        <v>615</v>
      </c>
      <c r="B155" s="4"/>
      <c r="C155" s="4"/>
      <c r="D155" s="4"/>
      <c r="E155" s="9" t="s">
        <v>614</v>
      </c>
      <c r="F155" s="8" t="s">
        <v>613</v>
      </c>
      <c r="G155" s="8" t="s">
        <v>612</v>
      </c>
      <c r="H155" s="8" t="s">
        <v>469</v>
      </c>
      <c r="I155" s="8" t="s">
        <v>611</v>
      </c>
      <c r="J155" s="39">
        <v>0</v>
      </c>
      <c r="K155" s="41" t="s">
        <v>610</v>
      </c>
      <c r="L155" s="39">
        <v>0</v>
      </c>
      <c r="M155" s="41"/>
      <c r="N155" s="39">
        <v>0</v>
      </c>
      <c r="O155" s="39"/>
      <c r="P155" s="39">
        <v>0</v>
      </c>
      <c r="Q155" s="41" t="s">
        <v>609</v>
      </c>
      <c r="R155" s="39">
        <v>50</v>
      </c>
      <c r="S155" s="41" t="s">
        <v>608</v>
      </c>
      <c r="T155" s="39">
        <v>50</v>
      </c>
      <c r="U155" s="39"/>
      <c r="V155" s="39">
        <v>50</v>
      </c>
      <c r="W155" s="34"/>
      <c r="X155" s="39">
        <v>50</v>
      </c>
      <c r="Y155" s="39"/>
    </row>
    <row r="156" spans="1:25" ht="128.25" x14ac:dyDescent="0.25">
      <c r="A156" s="4" t="s">
        <v>607</v>
      </c>
      <c r="B156" s="4"/>
      <c r="C156" s="4"/>
      <c r="D156" s="4"/>
      <c r="E156" s="9" t="s">
        <v>606</v>
      </c>
      <c r="F156" s="8" t="s">
        <v>605</v>
      </c>
      <c r="G156" s="8" t="s">
        <v>604</v>
      </c>
      <c r="H156" s="8" t="s">
        <v>603</v>
      </c>
      <c r="I156" s="8" t="s">
        <v>602</v>
      </c>
      <c r="J156" s="39">
        <v>50</v>
      </c>
      <c r="K156" s="108" t="s">
        <v>601</v>
      </c>
      <c r="L156" s="39">
        <v>50</v>
      </c>
      <c r="M156" s="108"/>
      <c r="N156" s="39">
        <v>50</v>
      </c>
      <c r="O156" s="39"/>
      <c r="P156" s="39">
        <v>50</v>
      </c>
      <c r="Q156" s="39"/>
      <c r="R156" s="39">
        <v>50</v>
      </c>
      <c r="S156" s="108" t="s">
        <v>601</v>
      </c>
      <c r="T156" s="39">
        <v>50</v>
      </c>
      <c r="U156" s="39"/>
      <c r="V156" s="39">
        <v>50</v>
      </c>
      <c r="W156" s="34"/>
      <c r="X156" s="39">
        <v>50</v>
      </c>
      <c r="Y156" s="39"/>
    </row>
    <row r="157" spans="1:25" ht="210" x14ac:dyDescent="0.25">
      <c r="A157" s="4" t="s">
        <v>600</v>
      </c>
      <c r="B157" s="4"/>
      <c r="C157" s="4"/>
      <c r="D157" s="4"/>
      <c r="E157" s="9" t="s">
        <v>599</v>
      </c>
      <c r="F157" s="8" t="s">
        <v>598</v>
      </c>
      <c r="G157" s="8" t="s">
        <v>437</v>
      </c>
      <c r="H157" s="8" t="s">
        <v>436</v>
      </c>
      <c r="I157" s="8" t="s">
        <v>215</v>
      </c>
      <c r="J157" s="39">
        <v>100</v>
      </c>
      <c r="K157" s="41" t="s">
        <v>597</v>
      </c>
      <c r="L157" s="39">
        <v>100</v>
      </c>
      <c r="M157" s="41"/>
      <c r="N157" s="39">
        <v>100</v>
      </c>
      <c r="O157" s="39"/>
      <c r="P157" s="39">
        <v>100</v>
      </c>
      <c r="Q157" s="41" t="s">
        <v>597</v>
      </c>
      <c r="R157" s="39">
        <v>100</v>
      </c>
      <c r="S157" s="41" t="s">
        <v>596</v>
      </c>
      <c r="T157" s="39">
        <v>100</v>
      </c>
      <c r="U157" s="39"/>
      <c r="V157" s="39">
        <v>100</v>
      </c>
      <c r="W157" s="34"/>
      <c r="X157" s="39">
        <v>100</v>
      </c>
      <c r="Y157" s="39"/>
    </row>
    <row r="158" spans="1:25" ht="127.5" x14ac:dyDescent="0.25">
      <c r="A158" s="4" t="s">
        <v>595</v>
      </c>
      <c r="B158" s="4"/>
      <c r="C158" s="4"/>
      <c r="D158" s="4"/>
      <c r="E158" s="9" t="s">
        <v>594</v>
      </c>
      <c r="F158" s="8" t="s">
        <v>431</v>
      </c>
      <c r="G158" s="8" t="s">
        <v>430</v>
      </c>
      <c r="H158" s="8" t="s">
        <v>429</v>
      </c>
      <c r="I158" s="8" t="s">
        <v>428</v>
      </c>
      <c r="J158" s="39">
        <v>50</v>
      </c>
      <c r="K158" s="43" t="s">
        <v>593</v>
      </c>
      <c r="L158" s="39">
        <v>50</v>
      </c>
      <c r="M158" s="43"/>
      <c r="N158" s="39">
        <v>50</v>
      </c>
      <c r="O158" s="39"/>
      <c r="P158" s="39">
        <v>50</v>
      </c>
      <c r="Q158" s="39"/>
      <c r="R158" s="39">
        <v>50</v>
      </c>
      <c r="S158" s="43"/>
      <c r="T158" s="39">
        <v>50</v>
      </c>
      <c r="U158" s="39"/>
      <c r="V158" s="39">
        <v>50</v>
      </c>
      <c r="W158" s="5"/>
      <c r="X158" s="39">
        <v>50</v>
      </c>
      <c r="Y158" s="39"/>
    </row>
    <row r="159" spans="1:25" ht="90" x14ac:dyDescent="0.25">
      <c r="A159" s="4" t="s">
        <v>592</v>
      </c>
      <c r="B159" s="4"/>
      <c r="C159" s="4"/>
      <c r="D159" s="4"/>
      <c r="E159" s="9" t="s">
        <v>591</v>
      </c>
      <c r="F159" s="8" t="s">
        <v>590</v>
      </c>
      <c r="G159" s="8" t="s">
        <v>227</v>
      </c>
      <c r="H159" s="8" t="s">
        <v>258</v>
      </c>
      <c r="I159" s="8" t="s">
        <v>423</v>
      </c>
      <c r="J159" s="39">
        <v>50</v>
      </c>
      <c r="K159" s="43" t="s">
        <v>589</v>
      </c>
      <c r="L159" s="39">
        <v>50</v>
      </c>
      <c r="M159" s="43"/>
      <c r="N159" s="39">
        <v>50</v>
      </c>
      <c r="O159" s="39"/>
      <c r="P159" s="39">
        <v>50</v>
      </c>
      <c r="Q159" s="39"/>
      <c r="R159" s="39">
        <v>50</v>
      </c>
      <c r="S159" s="43"/>
      <c r="T159" s="39">
        <v>50</v>
      </c>
      <c r="U159" s="39"/>
      <c r="V159" s="39">
        <v>50</v>
      </c>
      <c r="W159" s="34"/>
      <c r="X159" s="39">
        <v>50</v>
      </c>
      <c r="Y159" s="39"/>
    </row>
    <row r="160" spans="1:25" ht="331.5" x14ac:dyDescent="0.25">
      <c r="A160" s="4" t="s">
        <v>588</v>
      </c>
      <c r="B160" s="4"/>
      <c r="C160" s="4"/>
      <c r="D160" s="4"/>
      <c r="E160" s="9" t="s">
        <v>587</v>
      </c>
      <c r="F160" s="8" t="s">
        <v>419</v>
      </c>
      <c r="G160" s="8" t="s">
        <v>418</v>
      </c>
      <c r="H160" s="8" t="s">
        <v>417</v>
      </c>
      <c r="I160" s="8" t="s">
        <v>416</v>
      </c>
      <c r="J160" s="66">
        <v>0</v>
      </c>
      <c r="K160" s="69" t="s">
        <v>586</v>
      </c>
      <c r="L160" s="66">
        <v>0</v>
      </c>
      <c r="M160" s="69"/>
      <c r="N160" s="66">
        <v>0</v>
      </c>
      <c r="O160" s="66"/>
      <c r="P160" s="66">
        <v>0</v>
      </c>
      <c r="Q160" s="66"/>
      <c r="R160" s="66">
        <v>0</v>
      </c>
      <c r="S160" s="69" t="s">
        <v>585</v>
      </c>
      <c r="T160" s="66">
        <v>0</v>
      </c>
      <c r="U160" s="66"/>
      <c r="V160" s="66">
        <v>0</v>
      </c>
      <c r="W160" s="34"/>
      <c r="X160" s="66">
        <v>0</v>
      </c>
      <c r="Y160" s="66"/>
    </row>
    <row r="161" spans="1:25" ht="127.5" x14ac:dyDescent="0.25">
      <c r="A161" s="4">
        <v>85</v>
      </c>
      <c r="B161" s="4"/>
      <c r="C161" s="4"/>
      <c r="D161" s="9" t="s">
        <v>584</v>
      </c>
      <c r="E161" s="9"/>
      <c r="F161" s="8" t="s">
        <v>583</v>
      </c>
      <c r="G161" s="8" t="s">
        <v>582</v>
      </c>
      <c r="H161" s="8" t="s">
        <v>581</v>
      </c>
      <c r="I161" s="8" t="s">
        <v>580</v>
      </c>
      <c r="J161" s="39">
        <v>0</v>
      </c>
      <c r="K161" s="43" t="s">
        <v>579</v>
      </c>
      <c r="L161" s="39">
        <v>0</v>
      </c>
      <c r="M161" s="40"/>
      <c r="N161" s="39">
        <v>0</v>
      </c>
      <c r="O161" s="39"/>
      <c r="P161" s="39">
        <v>0</v>
      </c>
      <c r="Q161" s="39"/>
      <c r="R161" s="39">
        <v>0</v>
      </c>
      <c r="S161" s="41"/>
      <c r="T161" s="39">
        <v>0</v>
      </c>
      <c r="U161" s="41"/>
      <c r="V161" s="39">
        <v>0</v>
      </c>
      <c r="W161" s="5"/>
      <c r="X161" s="39">
        <v>0</v>
      </c>
      <c r="Y161" s="39"/>
    </row>
    <row r="162" spans="1:25" ht="75" x14ac:dyDescent="0.25">
      <c r="A162" s="4">
        <v>86</v>
      </c>
      <c r="B162" s="4"/>
      <c r="C162" s="4"/>
      <c r="D162" s="9" t="s">
        <v>397</v>
      </c>
      <c r="E162" s="9"/>
      <c r="F162" s="8" t="s">
        <v>578</v>
      </c>
      <c r="G162" s="8" t="s">
        <v>395</v>
      </c>
      <c r="H162" s="8" t="s">
        <v>577</v>
      </c>
      <c r="I162" s="8" t="s">
        <v>576</v>
      </c>
      <c r="J162" s="39">
        <v>50</v>
      </c>
      <c r="K162" s="39" t="s">
        <v>575</v>
      </c>
      <c r="L162" s="39">
        <v>50</v>
      </c>
      <c r="M162" s="40"/>
      <c r="N162" s="39">
        <v>50</v>
      </c>
      <c r="O162" s="39"/>
      <c r="P162" s="39">
        <v>50</v>
      </c>
      <c r="Q162" s="39"/>
      <c r="R162" s="39">
        <v>50</v>
      </c>
      <c r="S162" s="39"/>
      <c r="T162" s="39">
        <v>50</v>
      </c>
      <c r="U162" s="39"/>
      <c r="V162" s="39">
        <v>50</v>
      </c>
      <c r="W162" s="5"/>
      <c r="X162" s="39">
        <v>50</v>
      </c>
      <c r="Y162" s="39"/>
    </row>
    <row r="163" spans="1:25" s="91" customFormat="1" ht="95.25" customHeight="1" x14ac:dyDescent="0.25">
      <c r="A163" s="26"/>
      <c r="B163" s="26"/>
      <c r="C163" s="27" t="s">
        <v>574</v>
      </c>
      <c r="D163" s="26"/>
      <c r="E163" s="65"/>
      <c r="F163" s="64" t="s">
        <v>573</v>
      </c>
      <c r="G163" s="63"/>
      <c r="H163" s="63"/>
      <c r="I163" s="63"/>
      <c r="J163" s="52">
        <f>AVERAGE(J164:J171)</f>
        <v>50</v>
      </c>
      <c r="K163" s="51"/>
      <c r="L163" s="52">
        <f>AVERAGE(L164:L171)</f>
        <v>50</v>
      </c>
      <c r="M163" s="54"/>
      <c r="N163" s="52">
        <f>AVERAGE(N164:N171)</f>
        <v>50</v>
      </c>
      <c r="O163" s="53"/>
      <c r="P163" s="52">
        <f>AVERAGE(P164:P171)</f>
        <v>50</v>
      </c>
      <c r="Q163" s="53"/>
      <c r="R163" s="52">
        <f>AVERAGE(R164:R171)</f>
        <v>50</v>
      </c>
      <c r="S163" s="53"/>
      <c r="T163" s="52">
        <f>AVERAGE(T164:T171)</f>
        <v>50</v>
      </c>
      <c r="U163" s="53"/>
      <c r="V163" s="52">
        <f>AVERAGE(V164:V171)</f>
        <v>50</v>
      </c>
      <c r="W163" s="22"/>
      <c r="X163" s="52">
        <f>AVERAGE(X164:X171)</f>
        <v>50</v>
      </c>
      <c r="Y163" s="53"/>
    </row>
    <row r="164" spans="1:25" ht="60" x14ac:dyDescent="0.25">
      <c r="A164" s="4">
        <v>87</v>
      </c>
      <c r="B164" s="4"/>
      <c r="C164" s="4"/>
      <c r="D164" s="9" t="s">
        <v>572</v>
      </c>
      <c r="E164" s="9"/>
      <c r="F164" s="8" t="s">
        <v>388</v>
      </c>
      <c r="G164" s="8" t="s">
        <v>571</v>
      </c>
      <c r="H164" s="8" t="s">
        <v>386</v>
      </c>
      <c r="I164" s="8" t="s">
        <v>385</v>
      </c>
      <c r="J164" s="39">
        <v>100</v>
      </c>
      <c r="K164" s="39" t="s">
        <v>570</v>
      </c>
      <c r="L164" s="39">
        <v>100</v>
      </c>
      <c r="M164" s="40"/>
      <c r="N164" s="39">
        <v>100</v>
      </c>
      <c r="O164" s="39"/>
      <c r="P164" s="39">
        <v>100</v>
      </c>
      <c r="Q164" s="39"/>
      <c r="R164" s="39">
        <v>100</v>
      </c>
      <c r="S164" s="41"/>
      <c r="T164" s="39">
        <v>100</v>
      </c>
      <c r="U164" s="41"/>
      <c r="V164" s="39">
        <v>100</v>
      </c>
      <c r="W164" s="5"/>
      <c r="X164" s="39">
        <v>100</v>
      </c>
      <c r="Y164" s="39"/>
    </row>
    <row r="165" spans="1:25" ht="34.5" x14ac:dyDescent="0.25">
      <c r="A165" s="4">
        <v>88</v>
      </c>
      <c r="B165" s="4"/>
      <c r="C165" s="4"/>
      <c r="D165" s="9" t="s">
        <v>569</v>
      </c>
      <c r="E165" s="9"/>
      <c r="F165" s="8" t="s">
        <v>568</v>
      </c>
      <c r="G165" s="8" t="s">
        <v>567</v>
      </c>
      <c r="H165" s="8" t="s">
        <v>566</v>
      </c>
      <c r="I165" s="8" t="s">
        <v>565</v>
      </c>
      <c r="J165" s="39">
        <v>50</v>
      </c>
      <c r="K165" s="41" t="s">
        <v>564</v>
      </c>
      <c r="L165" s="39">
        <v>50</v>
      </c>
      <c r="M165" s="40"/>
      <c r="N165" s="39">
        <v>50</v>
      </c>
      <c r="O165" s="39"/>
      <c r="P165" s="39">
        <v>50</v>
      </c>
      <c r="Q165" s="39"/>
      <c r="R165" s="39">
        <v>50</v>
      </c>
      <c r="S165" s="39"/>
      <c r="T165" s="39">
        <v>50</v>
      </c>
      <c r="U165" s="39"/>
      <c r="V165" s="39">
        <v>50</v>
      </c>
      <c r="W165" s="5"/>
      <c r="X165" s="39">
        <v>50</v>
      </c>
      <c r="Y165" s="39"/>
    </row>
    <row r="166" spans="1:25" ht="60" x14ac:dyDescent="0.25">
      <c r="A166" s="4">
        <v>89</v>
      </c>
      <c r="B166" s="4"/>
      <c r="C166" s="4"/>
      <c r="D166" s="9" t="s">
        <v>563</v>
      </c>
      <c r="E166" s="9"/>
      <c r="F166" s="8" t="s">
        <v>563</v>
      </c>
      <c r="G166" s="8" t="s">
        <v>562</v>
      </c>
      <c r="H166" s="8" t="s">
        <v>561</v>
      </c>
      <c r="I166" s="8" t="s">
        <v>560</v>
      </c>
      <c r="J166" s="39">
        <v>50</v>
      </c>
      <c r="K166" s="39"/>
      <c r="L166" s="39">
        <v>50</v>
      </c>
      <c r="M166" s="40"/>
      <c r="N166" s="39">
        <v>50</v>
      </c>
      <c r="O166" s="39"/>
      <c r="P166" s="39">
        <v>50</v>
      </c>
      <c r="Q166" s="39"/>
      <c r="R166" s="39">
        <v>50</v>
      </c>
      <c r="S166" s="67"/>
      <c r="T166" s="39">
        <v>50</v>
      </c>
      <c r="U166" s="67"/>
      <c r="V166" s="39">
        <v>50</v>
      </c>
      <c r="W166" s="80"/>
      <c r="X166" s="39">
        <v>50</v>
      </c>
      <c r="Y166" s="66"/>
    </row>
    <row r="167" spans="1:25" ht="75" x14ac:dyDescent="0.25">
      <c r="A167" s="4">
        <v>90</v>
      </c>
      <c r="B167" s="4"/>
      <c r="C167" s="4"/>
      <c r="D167" s="9" t="s">
        <v>559</v>
      </c>
      <c r="E167" s="9"/>
      <c r="F167" s="8" t="s">
        <v>558</v>
      </c>
      <c r="G167" s="8" t="s">
        <v>557</v>
      </c>
      <c r="H167" s="8" t="s">
        <v>556</v>
      </c>
      <c r="I167" s="8" t="s">
        <v>555</v>
      </c>
      <c r="J167" s="39">
        <v>50</v>
      </c>
      <c r="K167" s="41" t="s">
        <v>554</v>
      </c>
      <c r="L167" s="39">
        <v>50</v>
      </c>
      <c r="M167" s="40"/>
      <c r="N167" s="39">
        <v>50</v>
      </c>
      <c r="O167" s="39"/>
      <c r="P167" s="39">
        <v>50</v>
      </c>
      <c r="Q167" s="39"/>
      <c r="R167" s="39">
        <v>50</v>
      </c>
      <c r="S167" s="41"/>
      <c r="T167" s="39">
        <v>50</v>
      </c>
      <c r="U167" s="41"/>
      <c r="V167" s="39">
        <v>50</v>
      </c>
      <c r="W167" s="5"/>
      <c r="X167" s="39">
        <v>50</v>
      </c>
      <c r="Y167" s="39"/>
    </row>
    <row r="168" spans="1:25" ht="195" x14ac:dyDescent="0.25">
      <c r="A168" s="4">
        <v>91</v>
      </c>
      <c r="B168" s="4"/>
      <c r="C168" s="4"/>
      <c r="D168" s="9" t="s">
        <v>553</v>
      </c>
      <c r="E168" s="9"/>
      <c r="F168" s="8" t="s">
        <v>552</v>
      </c>
      <c r="G168" s="8" t="s">
        <v>551</v>
      </c>
      <c r="H168" s="8" t="s">
        <v>550</v>
      </c>
      <c r="I168" s="8" t="s">
        <v>549</v>
      </c>
      <c r="J168" s="39">
        <v>100</v>
      </c>
      <c r="K168" s="41" t="s">
        <v>548</v>
      </c>
      <c r="L168" s="39">
        <v>100</v>
      </c>
      <c r="M168" s="40"/>
      <c r="N168" s="39">
        <v>100</v>
      </c>
      <c r="O168" s="39"/>
      <c r="P168" s="39">
        <v>100</v>
      </c>
      <c r="Q168" s="39"/>
      <c r="R168" s="39">
        <v>100</v>
      </c>
      <c r="S168" s="39"/>
      <c r="T168" s="39">
        <v>100</v>
      </c>
      <c r="U168" s="39"/>
      <c r="V168" s="39">
        <v>100</v>
      </c>
      <c r="W168" s="5"/>
      <c r="X168" s="39">
        <v>100</v>
      </c>
      <c r="Y168" s="39"/>
    </row>
    <row r="169" spans="1:25" ht="195" x14ac:dyDescent="0.25">
      <c r="A169" s="4">
        <v>92</v>
      </c>
      <c r="B169" s="4"/>
      <c r="C169" s="4"/>
      <c r="D169" s="9" t="s">
        <v>547</v>
      </c>
      <c r="E169" s="9"/>
      <c r="F169" s="8" t="s">
        <v>546</v>
      </c>
      <c r="G169" s="8" t="s">
        <v>545</v>
      </c>
      <c r="H169" s="8" t="s">
        <v>544</v>
      </c>
      <c r="I169" s="8" t="s">
        <v>543</v>
      </c>
      <c r="J169" s="39">
        <v>50</v>
      </c>
      <c r="K169" s="39"/>
      <c r="L169" s="39">
        <v>50</v>
      </c>
      <c r="M169" s="40"/>
      <c r="N169" s="39">
        <v>50</v>
      </c>
      <c r="O169" s="39"/>
      <c r="P169" s="39">
        <v>50</v>
      </c>
      <c r="Q169" s="39"/>
      <c r="R169" s="39">
        <v>50</v>
      </c>
      <c r="S169" s="39"/>
      <c r="T169" s="39">
        <v>50</v>
      </c>
      <c r="U169" s="39"/>
      <c r="V169" s="39">
        <v>50</v>
      </c>
      <c r="W169" s="5"/>
      <c r="X169" s="39">
        <v>50</v>
      </c>
      <c r="Y169" s="39"/>
    </row>
    <row r="170" spans="1:25" ht="255" x14ac:dyDescent="0.25">
      <c r="A170" s="4">
        <v>93</v>
      </c>
      <c r="B170" s="4"/>
      <c r="C170" s="4"/>
      <c r="D170" s="9" t="s">
        <v>542</v>
      </c>
      <c r="E170" s="9"/>
      <c r="F170" s="8" t="s">
        <v>541</v>
      </c>
      <c r="G170" s="8" t="s">
        <v>540</v>
      </c>
      <c r="H170" s="8" t="s">
        <v>539</v>
      </c>
      <c r="I170" s="8" t="s">
        <v>263</v>
      </c>
      <c r="J170" s="39">
        <v>0</v>
      </c>
      <c r="K170" s="41" t="s">
        <v>538</v>
      </c>
      <c r="L170" s="39">
        <v>0</v>
      </c>
      <c r="M170" s="40"/>
      <c r="N170" s="39">
        <v>0</v>
      </c>
      <c r="O170" s="39"/>
      <c r="P170" s="39">
        <v>0</v>
      </c>
      <c r="Q170" s="39"/>
      <c r="R170" s="39">
        <v>0</v>
      </c>
      <c r="S170" s="39"/>
      <c r="T170" s="39">
        <v>0</v>
      </c>
      <c r="U170" s="39"/>
      <c r="V170" s="39">
        <v>0</v>
      </c>
      <c r="W170" s="5"/>
      <c r="X170" s="39">
        <v>0</v>
      </c>
      <c r="Y170" s="41"/>
    </row>
    <row r="171" spans="1:25" ht="120" x14ac:dyDescent="0.25">
      <c r="A171" s="4">
        <v>94</v>
      </c>
      <c r="B171" s="4"/>
      <c r="C171" s="4"/>
      <c r="D171" s="9" t="s">
        <v>373</v>
      </c>
      <c r="E171" s="9"/>
      <c r="F171" s="8" t="s">
        <v>537</v>
      </c>
      <c r="G171" s="8" t="s">
        <v>536</v>
      </c>
      <c r="H171" s="8" t="s">
        <v>370</v>
      </c>
      <c r="I171" s="8" t="s">
        <v>369</v>
      </c>
      <c r="J171" s="39">
        <v>0</v>
      </c>
      <c r="K171" s="41" t="s">
        <v>535</v>
      </c>
      <c r="L171" s="39">
        <v>0</v>
      </c>
      <c r="M171" s="40"/>
      <c r="N171" s="39">
        <v>0</v>
      </c>
      <c r="O171" s="39"/>
      <c r="P171" s="39">
        <v>0</v>
      </c>
      <c r="Q171" s="39"/>
      <c r="R171" s="39">
        <v>0</v>
      </c>
      <c r="S171" s="39"/>
      <c r="T171" s="39">
        <v>0</v>
      </c>
      <c r="U171" s="39"/>
      <c r="V171" s="39">
        <v>0</v>
      </c>
      <c r="W171" s="5"/>
      <c r="X171" s="39">
        <v>0</v>
      </c>
      <c r="Y171" s="39"/>
    </row>
    <row r="172" spans="1:25" s="62" customFormat="1" ht="90" customHeight="1" x14ac:dyDescent="0.25">
      <c r="A172" s="26"/>
      <c r="B172" s="26"/>
      <c r="C172" s="27" t="s">
        <v>534</v>
      </c>
      <c r="D172" s="26"/>
      <c r="E172" s="65"/>
      <c r="F172" s="64" t="s">
        <v>533</v>
      </c>
      <c r="G172" s="63"/>
      <c r="H172" s="63"/>
      <c r="I172" s="63"/>
      <c r="J172" s="52">
        <f>AVERAGE(J173:J175)</f>
        <v>100</v>
      </c>
      <c r="K172" s="51"/>
      <c r="L172" s="52">
        <f>AVERAGE(L173:L175)</f>
        <v>100</v>
      </c>
      <c r="M172" s="54"/>
      <c r="N172" s="52">
        <f>AVERAGE(N173:N175)</f>
        <v>100</v>
      </c>
      <c r="O172" s="53"/>
      <c r="P172" s="52">
        <f>AVERAGE(P173:P175)</f>
        <v>100</v>
      </c>
      <c r="Q172" s="53"/>
      <c r="R172" s="52">
        <f>AVERAGE(R173:R175)</f>
        <v>100</v>
      </c>
      <c r="S172" s="53"/>
      <c r="T172" s="52">
        <f>AVERAGE(T173:T175)</f>
        <v>100</v>
      </c>
      <c r="U172" s="53"/>
      <c r="V172" s="52">
        <f>AVERAGE(V173:V175)</f>
        <v>100</v>
      </c>
      <c r="W172" s="22"/>
      <c r="X172" s="52">
        <f>AVERAGE(X173:X175)</f>
        <v>100</v>
      </c>
      <c r="Y172" s="53"/>
    </row>
    <row r="173" spans="1:25" ht="75" x14ac:dyDescent="0.25">
      <c r="A173" s="4">
        <v>95</v>
      </c>
      <c r="B173" s="4"/>
      <c r="C173" s="4"/>
      <c r="D173" s="9" t="s">
        <v>532</v>
      </c>
      <c r="E173" s="9"/>
      <c r="F173" s="8" t="s">
        <v>531</v>
      </c>
      <c r="G173" s="8" t="s">
        <v>530</v>
      </c>
      <c r="H173" s="8" t="s">
        <v>529</v>
      </c>
      <c r="I173" s="8" t="s">
        <v>522</v>
      </c>
      <c r="J173" s="73">
        <v>100</v>
      </c>
      <c r="K173" s="72"/>
      <c r="L173" s="47">
        <v>100</v>
      </c>
      <c r="M173" s="48"/>
      <c r="N173" s="47">
        <v>100</v>
      </c>
      <c r="O173" s="47"/>
      <c r="P173" s="47">
        <v>100</v>
      </c>
      <c r="Q173" s="47"/>
      <c r="R173" s="47">
        <v>100</v>
      </c>
      <c r="S173" s="47"/>
      <c r="T173" s="47">
        <v>100</v>
      </c>
      <c r="U173" s="47"/>
      <c r="V173" s="47">
        <v>100</v>
      </c>
      <c r="W173" s="34"/>
      <c r="X173" s="47">
        <v>100</v>
      </c>
      <c r="Y173" s="47"/>
    </row>
    <row r="174" spans="1:25" ht="75" x14ac:dyDescent="0.25">
      <c r="A174" s="4">
        <v>96</v>
      </c>
      <c r="B174" s="4"/>
      <c r="C174" s="4"/>
      <c r="D174" s="9" t="s">
        <v>528</v>
      </c>
      <c r="E174" s="9"/>
      <c r="F174" s="8" t="s">
        <v>527</v>
      </c>
      <c r="G174" s="8" t="s">
        <v>524</v>
      </c>
      <c r="H174" s="8" t="s">
        <v>523</v>
      </c>
      <c r="I174" s="8" t="s">
        <v>522</v>
      </c>
      <c r="J174" s="73">
        <v>100</v>
      </c>
      <c r="K174" s="72"/>
      <c r="L174" s="47">
        <v>100</v>
      </c>
      <c r="M174" s="48"/>
      <c r="N174" s="47">
        <v>100</v>
      </c>
      <c r="O174" s="47"/>
      <c r="P174" s="47">
        <v>100</v>
      </c>
      <c r="Q174" s="47"/>
      <c r="R174" s="47">
        <v>100</v>
      </c>
      <c r="S174" s="47"/>
      <c r="T174" s="47">
        <v>100</v>
      </c>
      <c r="U174" s="47"/>
      <c r="V174" s="47">
        <v>100</v>
      </c>
      <c r="W174" s="34"/>
      <c r="X174" s="47">
        <v>100</v>
      </c>
      <c r="Y174" s="47"/>
    </row>
    <row r="175" spans="1:25" ht="45" x14ac:dyDescent="0.25">
      <c r="A175" s="4">
        <v>97</v>
      </c>
      <c r="B175" s="4"/>
      <c r="C175" s="4"/>
      <c r="D175" s="9" t="s">
        <v>526</v>
      </c>
      <c r="E175" s="9"/>
      <c r="F175" s="8" t="s">
        <v>525</v>
      </c>
      <c r="G175" s="8" t="s">
        <v>524</v>
      </c>
      <c r="H175" s="8" t="s">
        <v>523</v>
      </c>
      <c r="I175" s="8" t="s">
        <v>522</v>
      </c>
      <c r="J175" s="73">
        <v>100</v>
      </c>
      <c r="K175" s="8"/>
      <c r="L175" s="47">
        <v>100</v>
      </c>
      <c r="M175" s="48"/>
      <c r="N175" s="47">
        <v>100</v>
      </c>
      <c r="O175" s="47"/>
      <c r="P175" s="47">
        <v>100</v>
      </c>
      <c r="Q175" s="47"/>
      <c r="R175" s="47">
        <v>100</v>
      </c>
      <c r="S175" s="47"/>
      <c r="T175" s="47">
        <v>100</v>
      </c>
      <c r="U175" s="47"/>
      <c r="V175" s="47">
        <v>100</v>
      </c>
      <c r="W175" s="34"/>
      <c r="X175" s="47">
        <v>100</v>
      </c>
      <c r="Y175" s="47"/>
    </row>
    <row r="176" spans="1:25" s="62" customFormat="1" ht="130.5" customHeight="1" x14ac:dyDescent="0.25">
      <c r="A176" s="26"/>
      <c r="B176" s="27" t="s">
        <v>521</v>
      </c>
      <c r="C176" s="26"/>
      <c r="D176" s="26"/>
      <c r="E176" s="26"/>
      <c r="F176" s="26" t="s">
        <v>520</v>
      </c>
      <c r="G176" s="26"/>
      <c r="H176" s="26"/>
      <c r="I176" s="26"/>
      <c r="J176" s="52">
        <f>AVERAGE(J177,J186,J203,J212)</f>
        <v>26.25</v>
      </c>
      <c r="K176" s="107"/>
      <c r="L176" s="52">
        <f>AVERAGE(L177,L186,L203,L212)</f>
        <v>26.25</v>
      </c>
      <c r="M176" s="54"/>
      <c r="N176" s="52">
        <f>AVERAGE(N177,N186,N203,N212)</f>
        <v>26.25</v>
      </c>
      <c r="O176" s="53"/>
      <c r="P176" s="52">
        <f>AVERAGE(P177,P186,P203,P212)</f>
        <v>26.25</v>
      </c>
      <c r="Q176" s="53"/>
      <c r="R176" s="52">
        <f>AVERAGE(R177,R186,R203,R212)</f>
        <v>26.666666666666664</v>
      </c>
      <c r="S176" s="53"/>
      <c r="T176" s="52">
        <f>AVERAGE(T177,T186,T203,T212)</f>
        <v>26.666666666666664</v>
      </c>
      <c r="U176" s="53"/>
      <c r="V176" s="52">
        <f>AVERAGE(V177,V186,V203,V212)</f>
        <v>26.666666666666664</v>
      </c>
      <c r="W176" s="22"/>
      <c r="X176" s="52">
        <f>AVERAGE(X177,X186,X203,X212)</f>
        <v>26.666666666666664</v>
      </c>
      <c r="Y176" s="53"/>
    </row>
    <row r="177" spans="1:25" s="62" customFormat="1" ht="60" x14ac:dyDescent="0.25">
      <c r="A177" s="26"/>
      <c r="B177" s="26"/>
      <c r="C177" s="27" t="s">
        <v>519</v>
      </c>
      <c r="D177" s="26"/>
      <c r="E177" s="26"/>
      <c r="F177" s="26" t="s">
        <v>518</v>
      </c>
      <c r="G177" s="26"/>
      <c r="H177" s="26"/>
      <c r="I177" s="26"/>
      <c r="J177" s="71">
        <f>AVERAGE(J178:J181,J184,J185)</f>
        <v>20.833333333333332</v>
      </c>
      <c r="K177" s="70"/>
      <c r="L177" s="71">
        <f>AVERAGE(L178:L181,L184,L185)</f>
        <v>20.833333333333332</v>
      </c>
      <c r="M177" s="70"/>
      <c r="N177" s="71">
        <f>AVERAGE(N178:N181,N184,N185)</f>
        <v>20.833333333333332</v>
      </c>
      <c r="O177" s="70"/>
      <c r="P177" s="71">
        <f>AVERAGE(P178:P181,P184,P185)</f>
        <v>20.833333333333332</v>
      </c>
      <c r="Q177" s="70"/>
      <c r="R177" s="71">
        <f>AVERAGE(R178:R181,R184,R185)</f>
        <v>20.833333333333332</v>
      </c>
      <c r="S177" s="70"/>
      <c r="T177" s="71">
        <f>AVERAGE(T178:T181,T184,T185)</f>
        <v>20.833333333333332</v>
      </c>
      <c r="U177" s="70"/>
      <c r="V177" s="71">
        <f>AVERAGE(V178:V181,V184,V185)</f>
        <v>20.833333333333332</v>
      </c>
      <c r="W177" s="22"/>
      <c r="X177" s="71">
        <f>AVERAGE(X178:X181,X184,X185)</f>
        <v>20.833333333333332</v>
      </c>
      <c r="Y177" s="70"/>
    </row>
    <row r="178" spans="1:25" ht="165" x14ac:dyDescent="0.25">
      <c r="A178" s="4">
        <v>98</v>
      </c>
      <c r="B178" s="4"/>
      <c r="C178" s="4"/>
      <c r="D178" s="9" t="s">
        <v>517</v>
      </c>
      <c r="E178" s="9"/>
      <c r="F178" s="8" t="s">
        <v>516</v>
      </c>
      <c r="G178" s="8" t="s">
        <v>515</v>
      </c>
      <c r="H178" s="8" t="s">
        <v>514</v>
      </c>
      <c r="I178" s="8" t="s">
        <v>513</v>
      </c>
      <c r="J178" s="39">
        <v>0</v>
      </c>
      <c r="K178" s="69" t="s">
        <v>512</v>
      </c>
      <c r="L178" s="39">
        <v>0</v>
      </c>
      <c r="M178" s="106"/>
      <c r="N178" s="39">
        <v>0</v>
      </c>
      <c r="O178" s="47"/>
      <c r="P178" s="39">
        <v>0</v>
      </c>
      <c r="Q178" s="47"/>
      <c r="R178" s="39">
        <v>0</v>
      </c>
      <c r="S178" s="72"/>
      <c r="T178" s="39">
        <v>0</v>
      </c>
      <c r="U178" s="72"/>
      <c r="V178" s="39">
        <v>0</v>
      </c>
      <c r="W178" s="105"/>
      <c r="X178" s="39">
        <v>0</v>
      </c>
      <c r="Y178" s="104"/>
    </row>
    <row r="179" spans="1:25" ht="75" x14ac:dyDescent="0.25">
      <c r="A179" s="4">
        <v>99</v>
      </c>
      <c r="B179" s="4"/>
      <c r="C179" s="4"/>
      <c r="D179" s="9" t="s">
        <v>511</v>
      </c>
      <c r="E179" s="9"/>
      <c r="F179" s="8" t="s">
        <v>510</v>
      </c>
      <c r="G179" s="8" t="s">
        <v>509</v>
      </c>
      <c r="H179" s="8" t="s">
        <v>508</v>
      </c>
      <c r="I179" s="8" t="s">
        <v>507</v>
      </c>
      <c r="J179" s="67">
        <v>0</v>
      </c>
      <c r="K179" s="69" t="s">
        <v>506</v>
      </c>
      <c r="L179" s="67">
        <v>0</v>
      </c>
      <c r="M179" s="43"/>
      <c r="N179" s="67">
        <v>0</v>
      </c>
      <c r="O179" s="47"/>
      <c r="P179" s="67">
        <v>0</v>
      </c>
      <c r="Q179" s="47"/>
      <c r="R179" s="67">
        <v>0</v>
      </c>
      <c r="S179" s="47"/>
      <c r="T179" s="67">
        <v>0</v>
      </c>
      <c r="U179" s="47"/>
      <c r="V179" s="67">
        <v>0</v>
      </c>
      <c r="W179" s="34"/>
      <c r="X179" s="67">
        <v>0</v>
      </c>
      <c r="Y179" s="47"/>
    </row>
    <row r="180" spans="1:25" ht="150" x14ac:dyDescent="0.25">
      <c r="A180" s="4">
        <v>100</v>
      </c>
      <c r="B180" s="4"/>
      <c r="C180" s="4"/>
      <c r="D180" s="9" t="s">
        <v>505</v>
      </c>
      <c r="E180" s="9"/>
      <c r="F180" s="8" t="s">
        <v>504</v>
      </c>
      <c r="G180" s="8" t="s">
        <v>503</v>
      </c>
      <c r="H180" s="8" t="s">
        <v>502</v>
      </c>
      <c r="I180" s="8" t="s">
        <v>501</v>
      </c>
      <c r="J180" s="39">
        <v>100</v>
      </c>
      <c r="K180" s="43" t="s">
        <v>500</v>
      </c>
      <c r="L180" s="39">
        <v>100</v>
      </c>
      <c r="M180" s="48"/>
      <c r="N180" s="39">
        <v>100</v>
      </c>
      <c r="O180" s="47"/>
      <c r="P180" s="39">
        <v>100</v>
      </c>
      <c r="Q180" s="47"/>
      <c r="R180" s="39">
        <v>100</v>
      </c>
      <c r="S180" s="47"/>
      <c r="T180" s="39">
        <v>100</v>
      </c>
      <c r="U180" s="47"/>
      <c r="V180" s="39">
        <v>100</v>
      </c>
      <c r="W180" s="34"/>
      <c r="X180" s="39">
        <v>100</v>
      </c>
      <c r="Y180" s="47"/>
    </row>
    <row r="181" spans="1:25" s="74" customFormat="1" ht="51.75" x14ac:dyDescent="0.25">
      <c r="A181" s="18">
        <v>101</v>
      </c>
      <c r="B181" s="18"/>
      <c r="C181" s="18"/>
      <c r="D181" s="88" t="s">
        <v>499</v>
      </c>
      <c r="E181" s="88"/>
      <c r="F181" s="15" t="s">
        <v>499</v>
      </c>
      <c r="G181" s="15"/>
      <c r="H181" s="15"/>
      <c r="I181" s="15"/>
      <c r="J181" s="76">
        <f>AVERAGE(J182:J183)</f>
        <v>25</v>
      </c>
      <c r="K181" s="78"/>
      <c r="L181" s="76">
        <f>AVERAGE(L182:L183)</f>
        <v>25</v>
      </c>
      <c r="M181" s="77"/>
      <c r="N181" s="76">
        <f>AVERAGE(N182:N183)</f>
        <v>25</v>
      </c>
      <c r="O181" s="75"/>
      <c r="P181" s="76">
        <f>AVERAGE(P182:P183)</f>
        <v>25</v>
      </c>
      <c r="Q181" s="75"/>
      <c r="R181" s="76">
        <f>AVERAGE(R182:R183)</f>
        <v>25</v>
      </c>
      <c r="S181" s="75"/>
      <c r="T181" s="76">
        <f>AVERAGE(T182:T183)</f>
        <v>25</v>
      </c>
      <c r="U181" s="75"/>
      <c r="V181" s="76">
        <f>AVERAGE(V182:V183)</f>
        <v>25</v>
      </c>
      <c r="W181" s="11"/>
      <c r="X181" s="76">
        <f>AVERAGE(X182:X183)</f>
        <v>25</v>
      </c>
      <c r="Y181" s="75"/>
    </row>
    <row r="182" spans="1:25" ht="300" x14ac:dyDescent="0.25">
      <c r="A182" s="4" t="s">
        <v>498</v>
      </c>
      <c r="B182" s="4"/>
      <c r="C182" s="4"/>
      <c r="D182" s="4"/>
      <c r="E182" s="9" t="s">
        <v>497</v>
      </c>
      <c r="F182" s="8" t="s">
        <v>496</v>
      </c>
      <c r="G182" s="8" t="s">
        <v>495</v>
      </c>
      <c r="H182" s="8" t="s">
        <v>494</v>
      </c>
      <c r="I182" s="8" t="s">
        <v>58</v>
      </c>
      <c r="J182" s="66">
        <v>50</v>
      </c>
      <c r="K182" s="69" t="s">
        <v>493</v>
      </c>
      <c r="L182" s="66">
        <v>50</v>
      </c>
      <c r="M182" s="48"/>
      <c r="N182" s="66">
        <v>50</v>
      </c>
      <c r="O182" s="47"/>
      <c r="P182" s="66">
        <v>50</v>
      </c>
      <c r="Q182" s="47"/>
      <c r="R182" s="66">
        <v>50</v>
      </c>
      <c r="S182" s="47"/>
      <c r="T182" s="66">
        <v>50</v>
      </c>
      <c r="U182" s="47"/>
      <c r="V182" s="66">
        <v>50</v>
      </c>
      <c r="W182" s="34"/>
      <c r="X182" s="66">
        <v>50</v>
      </c>
      <c r="Y182" s="47"/>
    </row>
    <row r="183" spans="1:25" ht="45" x14ac:dyDescent="0.25">
      <c r="A183" s="4" t="s">
        <v>492</v>
      </c>
      <c r="B183" s="4"/>
      <c r="C183" s="4"/>
      <c r="D183" s="4"/>
      <c r="E183" s="9" t="s">
        <v>491</v>
      </c>
      <c r="F183" s="8" t="s">
        <v>490</v>
      </c>
      <c r="G183" s="8" t="s">
        <v>489</v>
      </c>
      <c r="H183" s="8" t="s">
        <v>488</v>
      </c>
      <c r="I183" s="8" t="s">
        <v>487</v>
      </c>
      <c r="J183" s="39">
        <v>0</v>
      </c>
      <c r="K183" s="41" t="s">
        <v>486</v>
      </c>
      <c r="L183" s="39">
        <v>0</v>
      </c>
      <c r="M183" s="48"/>
      <c r="N183" s="39">
        <v>0</v>
      </c>
      <c r="O183" s="47"/>
      <c r="P183" s="39">
        <v>0</v>
      </c>
      <c r="Q183" s="47"/>
      <c r="R183" s="39">
        <v>0</v>
      </c>
      <c r="S183" s="47"/>
      <c r="T183" s="39">
        <v>0</v>
      </c>
      <c r="U183" s="47"/>
      <c r="V183" s="39">
        <v>0</v>
      </c>
      <c r="W183" s="34"/>
      <c r="X183" s="39">
        <v>0</v>
      </c>
      <c r="Y183" s="72"/>
    </row>
    <row r="184" spans="1:25" ht="60" x14ac:dyDescent="0.25">
      <c r="A184" s="4">
        <v>102</v>
      </c>
      <c r="B184" s="4"/>
      <c r="C184" s="4"/>
      <c r="D184" s="9" t="s">
        <v>485</v>
      </c>
      <c r="E184" s="9"/>
      <c r="F184" s="8" t="s">
        <v>484</v>
      </c>
      <c r="G184" s="8" t="s">
        <v>480</v>
      </c>
      <c r="H184" s="8" t="s">
        <v>479</v>
      </c>
      <c r="I184" s="8" t="s">
        <v>478</v>
      </c>
      <c r="J184" s="73">
        <v>0</v>
      </c>
      <c r="K184" s="41" t="s">
        <v>483</v>
      </c>
      <c r="L184" s="73">
        <v>0</v>
      </c>
      <c r="M184" s="48"/>
      <c r="N184" s="73">
        <v>0</v>
      </c>
      <c r="O184" s="47"/>
      <c r="P184" s="73">
        <v>0</v>
      </c>
      <c r="Q184" s="47"/>
      <c r="R184" s="73">
        <v>0</v>
      </c>
      <c r="S184" s="47"/>
      <c r="T184" s="73">
        <v>0</v>
      </c>
      <c r="U184" s="47"/>
      <c r="V184" s="73">
        <v>0</v>
      </c>
      <c r="W184" s="34"/>
      <c r="X184" s="73">
        <v>0</v>
      </c>
      <c r="Y184" s="72"/>
    </row>
    <row r="185" spans="1:25" ht="90" x14ac:dyDescent="0.25">
      <c r="A185" s="4">
        <v>103</v>
      </c>
      <c r="B185" s="4"/>
      <c r="C185" s="4"/>
      <c r="D185" s="9" t="s">
        <v>482</v>
      </c>
      <c r="E185" s="9"/>
      <c r="F185" s="8" t="s">
        <v>481</v>
      </c>
      <c r="G185" s="8" t="s">
        <v>480</v>
      </c>
      <c r="H185" s="8" t="s">
        <v>479</v>
      </c>
      <c r="I185" s="8" t="s">
        <v>478</v>
      </c>
      <c r="J185" s="73">
        <v>0</v>
      </c>
      <c r="K185" s="103"/>
      <c r="L185" s="73">
        <v>0</v>
      </c>
      <c r="M185" s="48"/>
      <c r="N185" s="73">
        <v>0</v>
      </c>
      <c r="O185" s="47"/>
      <c r="P185" s="73">
        <v>0</v>
      </c>
      <c r="Q185" s="47"/>
      <c r="R185" s="73">
        <v>0</v>
      </c>
      <c r="S185" s="47"/>
      <c r="T185" s="73">
        <v>0</v>
      </c>
      <c r="U185" s="47"/>
      <c r="V185" s="73">
        <v>0</v>
      </c>
      <c r="W185" s="34"/>
      <c r="X185" s="73">
        <v>0</v>
      </c>
      <c r="Y185" s="72"/>
    </row>
    <row r="186" spans="1:25" s="62" customFormat="1" ht="91.5" customHeight="1" x14ac:dyDescent="0.25">
      <c r="A186" s="26"/>
      <c r="B186" s="26"/>
      <c r="C186" s="27" t="s">
        <v>477</v>
      </c>
      <c r="D186" s="63"/>
      <c r="E186" s="64"/>
      <c r="F186" s="64" t="s">
        <v>476</v>
      </c>
      <c r="G186" s="63"/>
      <c r="H186" s="63"/>
      <c r="I186" s="63"/>
      <c r="J186" s="52">
        <f>AVERAGE(J187,J193,J199:J202)</f>
        <v>16.666666666666668</v>
      </c>
      <c r="K186" s="51"/>
      <c r="L186" s="52">
        <f>AVERAGE(L187,L193,L199:L202)</f>
        <v>16.666666666666668</v>
      </c>
      <c r="M186" s="54"/>
      <c r="N186" s="52">
        <f>AVERAGE(N187,N193,N199:N202)</f>
        <v>16.666666666666668</v>
      </c>
      <c r="O186" s="53"/>
      <c r="P186" s="52">
        <f>AVERAGE(P187,P193,P199:P202)</f>
        <v>16.666666666666668</v>
      </c>
      <c r="Q186" s="53"/>
      <c r="R186" s="52">
        <f>AVERAGE(R187,R193,R199:R202)</f>
        <v>18.333333333333332</v>
      </c>
      <c r="S186" s="53"/>
      <c r="T186" s="52">
        <f>AVERAGE(T187,T193,T199:T202)</f>
        <v>18.333333333333332</v>
      </c>
      <c r="U186" s="53"/>
      <c r="V186" s="52">
        <f>AVERAGE(V187,V193,V199:V202)</f>
        <v>18.333333333333332</v>
      </c>
      <c r="W186" s="22"/>
      <c r="X186" s="52">
        <f>AVERAGE(X187,X193,X199:X202)</f>
        <v>18.333333333333332</v>
      </c>
      <c r="Y186" s="53"/>
    </row>
    <row r="187" spans="1:25" s="74" customFormat="1" ht="91.5" customHeight="1" x14ac:dyDescent="0.25">
      <c r="A187" s="18">
        <v>104</v>
      </c>
      <c r="B187" s="18"/>
      <c r="C187" s="17"/>
      <c r="D187" s="79" t="s">
        <v>475</v>
      </c>
      <c r="E187" s="79"/>
      <c r="F187" s="29" t="s">
        <v>474</v>
      </c>
      <c r="G187" s="15"/>
      <c r="H187" s="15"/>
      <c r="I187" s="15"/>
      <c r="J187" s="76">
        <f>AVERAGE(J188:J192)</f>
        <v>40</v>
      </c>
      <c r="K187" s="78"/>
      <c r="L187" s="76">
        <f>AVERAGE(L188:L192)</f>
        <v>40</v>
      </c>
      <c r="M187" s="77"/>
      <c r="N187" s="76">
        <f>AVERAGE(N188:N192)</f>
        <v>40</v>
      </c>
      <c r="O187" s="75"/>
      <c r="P187" s="76">
        <f>AVERAGE(P188:P192)</f>
        <v>40</v>
      </c>
      <c r="Q187" s="75"/>
      <c r="R187" s="76">
        <f>AVERAGE(R188:R192)</f>
        <v>50</v>
      </c>
      <c r="S187" s="75"/>
      <c r="T187" s="76">
        <f>AVERAGE(T188:T192)</f>
        <v>50</v>
      </c>
      <c r="U187" s="75"/>
      <c r="V187" s="76">
        <f>AVERAGE(V188:V192)</f>
        <v>50</v>
      </c>
      <c r="W187" s="11"/>
      <c r="X187" s="76">
        <f>AVERAGE(X188:X192)</f>
        <v>50</v>
      </c>
      <c r="Y187" s="75"/>
    </row>
    <row r="188" spans="1:25" ht="191.25" x14ac:dyDescent="0.25">
      <c r="A188" s="4" t="s">
        <v>473</v>
      </c>
      <c r="B188" s="4"/>
      <c r="C188" s="4"/>
      <c r="D188" s="4"/>
      <c r="E188" s="9" t="s">
        <v>472</v>
      </c>
      <c r="F188" s="8" t="s">
        <v>471</v>
      </c>
      <c r="G188" s="8" t="s">
        <v>470</v>
      </c>
      <c r="H188" s="8" t="s">
        <v>469</v>
      </c>
      <c r="I188" s="8" t="s">
        <v>468</v>
      </c>
      <c r="J188" s="66">
        <v>0</v>
      </c>
      <c r="K188" s="102" t="s">
        <v>467</v>
      </c>
      <c r="L188" s="66">
        <v>0</v>
      </c>
      <c r="M188" s="68"/>
      <c r="N188" s="66">
        <v>0</v>
      </c>
      <c r="O188" s="66"/>
      <c r="P188" s="66">
        <v>0</v>
      </c>
      <c r="Q188" s="102" t="s">
        <v>467</v>
      </c>
      <c r="R188" s="66">
        <v>50</v>
      </c>
      <c r="S188" s="67" t="s">
        <v>466</v>
      </c>
      <c r="T188" s="66">
        <v>50</v>
      </c>
      <c r="U188" s="66"/>
      <c r="V188" s="66">
        <v>50</v>
      </c>
      <c r="W188" s="34"/>
      <c r="X188" s="66">
        <v>50</v>
      </c>
      <c r="Y188" s="72"/>
    </row>
    <row r="189" spans="1:25" ht="240" customHeight="1" x14ac:dyDescent="0.25">
      <c r="A189" s="4" t="s">
        <v>465</v>
      </c>
      <c r="B189" s="4"/>
      <c r="C189" s="4"/>
      <c r="D189" s="4"/>
      <c r="E189" s="9" t="s">
        <v>464</v>
      </c>
      <c r="F189" s="8" t="s">
        <v>463</v>
      </c>
      <c r="G189" s="8" t="s">
        <v>437</v>
      </c>
      <c r="H189" s="8" t="s">
        <v>436</v>
      </c>
      <c r="I189" s="8" t="s">
        <v>215</v>
      </c>
      <c r="J189" s="73">
        <v>100</v>
      </c>
      <c r="K189" s="69" t="s">
        <v>462</v>
      </c>
      <c r="L189" s="66">
        <v>100</v>
      </c>
      <c r="M189" s="68"/>
      <c r="N189" s="66">
        <v>100</v>
      </c>
      <c r="O189" s="66"/>
      <c r="P189" s="66">
        <v>100</v>
      </c>
      <c r="Q189" s="69" t="s">
        <v>462</v>
      </c>
      <c r="R189" s="66">
        <v>100</v>
      </c>
      <c r="S189" s="67" t="s">
        <v>434</v>
      </c>
      <c r="T189" s="66">
        <v>100</v>
      </c>
      <c r="U189" s="66"/>
      <c r="V189" s="66">
        <v>100</v>
      </c>
      <c r="W189" s="34"/>
      <c r="X189" s="66">
        <v>100</v>
      </c>
      <c r="Y189" s="72"/>
    </row>
    <row r="190" spans="1:25" ht="75" x14ac:dyDescent="0.25">
      <c r="A190" s="4" t="s">
        <v>461</v>
      </c>
      <c r="B190" s="4"/>
      <c r="C190" s="4"/>
      <c r="D190" s="4"/>
      <c r="E190" s="9" t="s">
        <v>460</v>
      </c>
      <c r="F190" s="93" t="s">
        <v>431</v>
      </c>
      <c r="G190" s="8" t="s">
        <v>430</v>
      </c>
      <c r="H190" s="8" t="s">
        <v>429</v>
      </c>
      <c r="I190" s="8" t="s">
        <v>428</v>
      </c>
      <c r="J190" s="66">
        <v>50</v>
      </c>
      <c r="K190" s="67" t="s">
        <v>459</v>
      </c>
      <c r="L190" s="66">
        <v>50</v>
      </c>
      <c r="M190" s="68"/>
      <c r="N190" s="66">
        <v>50</v>
      </c>
      <c r="O190" s="66"/>
      <c r="P190" s="66">
        <v>50</v>
      </c>
      <c r="Q190" s="67"/>
      <c r="R190" s="66">
        <v>50</v>
      </c>
      <c r="S190" s="67" t="s">
        <v>458</v>
      </c>
      <c r="T190" s="66">
        <v>50</v>
      </c>
      <c r="U190" s="67"/>
      <c r="V190" s="66">
        <v>50</v>
      </c>
      <c r="W190" s="34"/>
      <c r="X190" s="66">
        <v>50</v>
      </c>
      <c r="Y190" s="47"/>
    </row>
    <row r="191" spans="1:25" ht="251.25" customHeight="1" x14ac:dyDescent="0.25">
      <c r="A191" s="4" t="s">
        <v>457</v>
      </c>
      <c r="B191" s="4"/>
      <c r="C191" s="4"/>
      <c r="D191" s="4"/>
      <c r="E191" s="9" t="s">
        <v>456</v>
      </c>
      <c r="F191" s="93" t="s">
        <v>455</v>
      </c>
      <c r="G191" s="8" t="s">
        <v>227</v>
      </c>
      <c r="H191" s="8" t="s">
        <v>258</v>
      </c>
      <c r="I191" s="8" t="s">
        <v>423</v>
      </c>
      <c r="J191" s="73">
        <v>50</v>
      </c>
      <c r="K191" s="67" t="s">
        <v>454</v>
      </c>
      <c r="L191" s="84">
        <v>50</v>
      </c>
      <c r="M191" s="68"/>
      <c r="N191" s="84">
        <v>50</v>
      </c>
      <c r="O191" s="66"/>
      <c r="P191" s="84">
        <v>50</v>
      </c>
      <c r="Q191" s="66"/>
      <c r="R191" s="66">
        <v>50</v>
      </c>
      <c r="S191" s="67"/>
      <c r="T191" s="66">
        <v>50</v>
      </c>
      <c r="U191" s="66"/>
      <c r="V191" s="66">
        <v>50</v>
      </c>
      <c r="W191" s="34"/>
      <c r="X191" s="66">
        <v>50</v>
      </c>
      <c r="Y191" s="47"/>
    </row>
    <row r="192" spans="1:25" ht="243.75" customHeight="1" x14ac:dyDescent="0.25">
      <c r="A192" s="4" t="s">
        <v>453</v>
      </c>
      <c r="B192" s="4"/>
      <c r="C192" s="4"/>
      <c r="D192" s="4"/>
      <c r="E192" s="9" t="s">
        <v>452</v>
      </c>
      <c r="F192" s="8" t="s">
        <v>419</v>
      </c>
      <c r="G192" s="8" t="s">
        <v>418</v>
      </c>
      <c r="H192" s="8" t="s">
        <v>417</v>
      </c>
      <c r="I192" s="8" t="s">
        <v>416</v>
      </c>
      <c r="J192" s="73">
        <v>0</v>
      </c>
      <c r="K192" s="72" t="s">
        <v>451</v>
      </c>
      <c r="L192" s="47">
        <v>0</v>
      </c>
      <c r="M192" s="48"/>
      <c r="N192" s="47">
        <v>0</v>
      </c>
      <c r="O192" s="47"/>
      <c r="P192" s="47">
        <v>0</v>
      </c>
      <c r="Q192" s="47"/>
      <c r="R192" s="47">
        <v>0</v>
      </c>
      <c r="S192" s="47"/>
      <c r="T192" s="47">
        <v>0</v>
      </c>
      <c r="U192" s="47"/>
      <c r="V192" s="47">
        <v>0</v>
      </c>
      <c r="W192" s="34"/>
      <c r="X192" s="47">
        <v>0</v>
      </c>
      <c r="Y192" s="47"/>
    </row>
    <row r="193" spans="1:25" s="74" customFormat="1" ht="91.5" customHeight="1" x14ac:dyDescent="0.25">
      <c r="A193" s="18">
        <v>105</v>
      </c>
      <c r="B193" s="18"/>
      <c r="C193" s="17"/>
      <c r="D193" s="79" t="s">
        <v>450</v>
      </c>
      <c r="E193" s="79"/>
      <c r="F193" s="29" t="s">
        <v>449</v>
      </c>
      <c r="G193" s="15"/>
      <c r="H193" s="15"/>
      <c r="I193" s="15"/>
      <c r="J193" s="76">
        <f>AVERAGE(J194:J198)</f>
        <v>60</v>
      </c>
      <c r="K193" s="78"/>
      <c r="L193" s="76">
        <f>AVERAGE(L194:L198)</f>
        <v>60</v>
      </c>
      <c r="M193" s="77"/>
      <c r="N193" s="76">
        <f>AVERAGE(N194:N198)</f>
        <v>60</v>
      </c>
      <c r="O193" s="75"/>
      <c r="P193" s="76">
        <f>AVERAGE(P194:P198)</f>
        <v>60</v>
      </c>
      <c r="Q193" s="75"/>
      <c r="R193" s="76">
        <f>AVERAGE(R194:R198)</f>
        <v>60</v>
      </c>
      <c r="S193" s="75"/>
      <c r="T193" s="76">
        <f>AVERAGE(T194:T198)</f>
        <v>60</v>
      </c>
      <c r="U193" s="75"/>
      <c r="V193" s="76">
        <f>AVERAGE(V194:V198)</f>
        <v>60</v>
      </c>
      <c r="W193" s="11"/>
      <c r="X193" s="76">
        <f>AVERAGE(X194:X198)</f>
        <v>60</v>
      </c>
      <c r="Y193" s="75"/>
    </row>
    <row r="194" spans="1:25" ht="240" x14ac:dyDescent="0.25">
      <c r="A194" s="4" t="s">
        <v>448</v>
      </c>
      <c r="B194" s="4"/>
      <c r="C194" s="4"/>
      <c r="D194" s="4"/>
      <c r="E194" s="9" t="s">
        <v>447</v>
      </c>
      <c r="F194" s="8" t="s">
        <v>446</v>
      </c>
      <c r="G194" s="8" t="s">
        <v>445</v>
      </c>
      <c r="H194" s="8" t="s">
        <v>444</v>
      </c>
      <c r="I194" s="8" t="s">
        <v>443</v>
      </c>
      <c r="J194" s="66">
        <v>0</v>
      </c>
      <c r="K194" s="67" t="s">
        <v>442</v>
      </c>
      <c r="L194" s="66">
        <v>0</v>
      </c>
      <c r="M194" s="68"/>
      <c r="N194" s="66">
        <v>0</v>
      </c>
      <c r="O194" s="66"/>
      <c r="P194" s="66">
        <v>0</v>
      </c>
      <c r="Q194" s="66"/>
      <c r="R194" s="66">
        <v>0</v>
      </c>
      <c r="S194" s="66"/>
      <c r="T194" s="66">
        <v>0</v>
      </c>
      <c r="U194" s="66"/>
      <c r="V194" s="66">
        <v>0</v>
      </c>
      <c r="W194" s="34"/>
      <c r="X194" s="66">
        <v>0</v>
      </c>
      <c r="Y194" s="67" t="s">
        <v>441</v>
      </c>
    </row>
    <row r="195" spans="1:25" ht="409.5" x14ac:dyDescent="0.25">
      <c r="A195" s="4" t="s">
        <v>440</v>
      </c>
      <c r="B195" s="4"/>
      <c r="C195" s="4"/>
      <c r="D195" s="4"/>
      <c r="E195" s="9" t="s">
        <v>439</v>
      </c>
      <c r="F195" s="8" t="s">
        <v>438</v>
      </c>
      <c r="G195" s="8" t="s">
        <v>437</v>
      </c>
      <c r="H195" s="8" t="s">
        <v>436</v>
      </c>
      <c r="I195" s="8" t="s">
        <v>215</v>
      </c>
      <c r="J195" s="66">
        <v>100</v>
      </c>
      <c r="K195" s="67" t="s">
        <v>435</v>
      </c>
      <c r="L195" s="66">
        <v>100</v>
      </c>
      <c r="M195" s="68"/>
      <c r="N195" s="66">
        <v>100</v>
      </c>
      <c r="O195" s="66"/>
      <c r="P195" s="66">
        <v>100</v>
      </c>
      <c r="Q195" s="67" t="s">
        <v>435</v>
      </c>
      <c r="R195" s="66">
        <v>100</v>
      </c>
      <c r="S195" s="66"/>
      <c r="T195" s="66">
        <v>100</v>
      </c>
      <c r="U195" s="66"/>
      <c r="V195" s="66">
        <v>100</v>
      </c>
      <c r="W195" s="34"/>
      <c r="X195" s="66">
        <v>100</v>
      </c>
      <c r="Y195" s="67" t="s">
        <v>434</v>
      </c>
    </row>
    <row r="196" spans="1:25" ht="75" x14ac:dyDescent="0.25">
      <c r="A196" s="4" t="s">
        <v>433</v>
      </c>
      <c r="B196" s="4"/>
      <c r="C196" s="4"/>
      <c r="D196" s="4"/>
      <c r="E196" s="9" t="s">
        <v>432</v>
      </c>
      <c r="F196" s="8" t="s">
        <v>431</v>
      </c>
      <c r="G196" s="8" t="s">
        <v>430</v>
      </c>
      <c r="H196" s="8" t="s">
        <v>429</v>
      </c>
      <c r="I196" s="8" t="s">
        <v>428</v>
      </c>
      <c r="J196" s="66">
        <v>100</v>
      </c>
      <c r="K196" s="67" t="s">
        <v>427</v>
      </c>
      <c r="L196" s="66">
        <v>100</v>
      </c>
      <c r="M196" s="67"/>
      <c r="N196" s="66">
        <v>100</v>
      </c>
      <c r="O196" s="66"/>
      <c r="P196" s="66">
        <v>100</v>
      </c>
      <c r="Q196" s="67"/>
      <c r="R196" s="66">
        <v>100</v>
      </c>
      <c r="S196" s="66"/>
      <c r="T196" s="66">
        <v>100</v>
      </c>
      <c r="U196" s="66"/>
      <c r="V196" s="66">
        <v>100</v>
      </c>
      <c r="W196" s="34"/>
      <c r="X196" s="66">
        <v>100</v>
      </c>
      <c r="Y196" s="67"/>
    </row>
    <row r="197" spans="1:25" ht="225" x14ac:dyDescent="0.25">
      <c r="A197" s="4" t="s">
        <v>426</v>
      </c>
      <c r="B197" s="4"/>
      <c r="C197" s="4"/>
      <c r="D197" s="4"/>
      <c r="E197" s="9" t="s">
        <v>425</v>
      </c>
      <c r="F197" s="8" t="s">
        <v>424</v>
      </c>
      <c r="G197" s="8" t="s">
        <v>227</v>
      </c>
      <c r="H197" s="8" t="s">
        <v>258</v>
      </c>
      <c r="I197" s="8" t="s">
        <v>423</v>
      </c>
      <c r="J197" s="66">
        <v>100</v>
      </c>
      <c r="K197" s="67" t="s">
        <v>422</v>
      </c>
      <c r="L197" s="66">
        <v>100</v>
      </c>
      <c r="M197" s="68"/>
      <c r="N197" s="66">
        <v>100</v>
      </c>
      <c r="O197" s="66"/>
      <c r="P197" s="66">
        <v>100</v>
      </c>
      <c r="Q197" s="66"/>
      <c r="R197" s="66">
        <v>100</v>
      </c>
      <c r="S197" s="66"/>
      <c r="T197" s="66">
        <v>100</v>
      </c>
      <c r="U197" s="66"/>
      <c r="V197" s="66">
        <v>100</v>
      </c>
      <c r="W197" s="34"/>
      <c r="X197" s="66">
        <v>100</v>
      </c>
      <c r="Y197" s="67"/>
    </row>
    <row r="198" spans="1:25" ht="90" x14ac:dyDescent="0.25">
      <c r="A198" s="4" t="s">
        <v>421</v>
      </c>
      <c r="B198" s="4"/>
      <c r="C198" s="4"/>
      <c r="D198" s="4"/>
      <c r="E198" s="9" t="s">
        <v>420</v>
      </c>
      <c r="F198" s="8" t="s">
        <v>419</v>
      </c>
      <c r="G198" s="8" t="s">
        <v>418</v>
      </c>
      <c r="H198" s="8" t="s">
        <v>417</v>
      </c>
      <c r="I198" s="8" t="s">
        <v>416</v>
      </c>
      <c r="J198" s="39">
        <v>0</v>
      </c>
      <c r="K198" s="41" t="s">
        <v>415</v>
      </c>
      <c r="L198" s="39">
        <v>0</v>
      </c>
      <c r="M198" s="72"/>
      <c r="N198" s="39">
        <v>0</v>
      </c>
      <c r="O198" s="47"/>
      <c r="P198" s="39">
        <v>0</v>
      </c>
      <c r="Q198" s="47"/>
      <c r="R198" s="39">
        <v>0</v>
      </c>
      <c r="S198" s="47"/>
      <c r="T198" s="39">
        <v>0</v>
      </c>
      <c r="U198" s="47"/>
      <c r="V198" s="39">
        <v>0</v>
      </c>
      <c r="W198" s="34"/>
      <c r="X198" s="39">
        <v>0</v>
      </c>
      <c r="Y198" s="66"/>
    </row>
    <row r="199" spans="1:25" ht="408" x14ac:dyDescent="0.25">
      <c r="A199" s="4">
        <v>106</v>
      </c>
      <c r="B199" s="4"/>
      <c r="C199" s="4"/>
      <c r="D199" s="9" t="s">
        <v>414</v>
      </c>
      <c r="E199" s="9"/>
      <c r="F199" s="8" t="s">
        <v>413</v>
      </c>
      <c r="G199" s="8" t="s">
        <v>8</v>
      </c>
      <c r="H199" s="8" t="s">
        <v>412</v>
      </c>
      <c r="I199" s="8" t="s">
        <v>411</v>
      </c>
      <c r="J199" s="101">
        <v>0</v>
      </c>
      <c r="K199" s="72"/>
      <c r="L199" s="39">
        <v>0</v>
      </c>
      <c r="M199" s="43" t="s">
        <v>410</v>
      </c>
      <c r="N199" s="39">
        <v>0</v>
      </c>
      <c r="O199" s="47"/>
      <c r="P199" s="39">
        <v>0</v>
      </c>
      <c r="Q199" s="47"/>
      <c r="R199" s="39">
        <v>0</v>
      </c>
      <c r="S199" s="47"/>
      <c r="T199" s="39">
        <v>0</v>
      </c>
      <c r="U199" s="43" t="s">
        <v>409</v>
      </c>
      <c r="V199" s="39">
        <v>0</v>
      </c>
      <c r="W199" s="34"/>
      <c r="X199" s="39">
        <v>0</v>
      </c>
      <c r="Y199" s="41" t="s">
        <v>408</v>
      </c>
    </row>
    <row r="200" spans="1:25" ht="409.5" x14ac:dyDescent="0.25">
      <c r="A200" s="4">
        <v>107</v>
      </c>
      <c r="B200" s="4"/>
      <c r="C200" s="4"/>
      <c r="D200" s="9" t="s">
        <v>407</v>
      </c>
      <c r="E200" s="9"/>
      <c r="F200" s="8" t="s">
        <v>406</v>
      </c>
      <c r="G200" s="8" t="s">
        <v>405</v>
      </c>
      <c r="H200" s="8" t="s">
        <v>404</v>
      </c>
      <c r="I200" s="8" t="s">
        <v>403</v>
      </c>
      <c r="J200" s="100">
        <v>0</v>
      </c>
      <c r="K200" s="41" t="s">
        <v>402</v>
      </c>
      <c r="L200" s="39">
        <v>0</v>
      </c>
      <c r="M200" s="39"/>
      <c r="N200" s="39">
        <v>0</v>
      </c>
      <c r="O200" s="47"/>
      <c r="P200" s="39">
        <v>0</v>
      </c>
      <c r="Q200" s="47"/>
      <c r="R200" s="39">
        <v>0</v>
      </c>
      <c r="S200" s="47"/>
      <c r="T200" s="39">
        <v>0</v>
      </c>
      <c r="U200" s="39"/>
      <c r="V200" s="39">
        <v>0</v>
      </c>
      <c r="W200" s="34"/>
      <c r="X200" s="39">
        <v>0</v>
      </c>
      <c r="Y200" s="41" t="s">
        <v>402</v>
      </c>
    </row>
    <row r="201" spans="1:25" ht="105" x14ac:dyDescent="0.25">
      <c r="A201" s="4">
        <v>108</v>
      </c>
      <c r="B201" s="4"/>
      <c r="C201" s="4"/>
      <c r="D201" s="9" t="s">
        <v>401</v>
      </c>
      <c r="E201" s="9"/>
      <c r="F201" s="8" t="s">
        <v>400</v>
      </c>
      <c r="G201" s="8" t="s">
        <v>8</v>
      </c>
      <c r="H201" s="8" t="s">
        <v>399</v>
      </c>
      <c r="I201" s="8" t="s">
        <v>398</v>
      </c>
      <c r="J201" s="100">
        <v>0</v>
      </c>
      <c r="K201" s="99"/>
      <c r="L201" s="39">
        <v>0</v>
      </c>
      <c r="M201" s="39"/>
      <c r="N201" s="39">
        <v>0</v>
      </c>
      <c r="O201" s="47"/>
      <c r="P201" s="39">
        <v>0</v>
      </c>
      <c r="Q201" s="47"/>
      <c r="R201" s="39">
        <v>0</v>
      </c>
      <c r="S201" s="98"/>
      <c r="T201" s="39">
        <v>0</v>
      </c>
      <c r="U201" s="39"/>
      <c r="V201" s="39">
        <v>0</v>
      </c>
      <c r="W201" s="34"/>
      <c r="X201" s="39">
        <v>0</v>
      </c>
      <c r="Y201" s="39"/>
    </row>
    <row r="202" spans="1:25" ht="60" x14ac:dyDescent="0.25">
      <c r="A202" s="4">
        <v>109</v>
      </c>
      <c r="B202" s="4"/>
      <c r="C202" s="4"/>
      <c r="D202" s="9" t="s">
        <v>397</v>
      </c>
      <c r="E202" s="9"/>
      <c r="F202" s="8" t="s">
        <v>396</v>
      </c>
      <c r="G202" s="8" t="s">
        <v>395</v>
      </c>
      <c r="H202" s="8" t="s">
        <v>394</v>
      </c>
      <c r="I202" s="8" t="s">
        <v>393</v>
      </c>
      <c r="J202" s="73">
        <v>0</v>
      </c>
      <c r="K202" s="48" t="s">
        <v>392</v>
      </c>
      <c r="L202" s="39">
        <v>0</v>
      </c>
      <c r="M202" s="39"/>
      <c r="N202" s="39">
        <v>0</v>
      </c>
      <c r="O202" s="47"/>
      <c r="P202" s="39">
        <v>0</v>
      </c>
      <c r="Q202" s="47"/>
      <c r="R202" s="39">
        <v>0</v>
      </c>
      <c r="S202" s="47"/>
      <c r="T202" s="39">
        <v>0</v>
      </c>
      <c r="U202" s="43"/>
      <c r="V202" s="39">
        <v>0</v>
      </c>
      <c r="W202" s="34"/>
      <c r="X202" s="39">
        <v>0</v>
      </c>
      <c r="Y202" s="39"/>
    </row>
    <row r="203" spans="1:25" s="62" customFormat="1" ht="84.75" customHeight="1" x14ac:dyDescent="0.25">
      <c r="A203" s="26"/>
      <c r="B203" s="26"/>
      <c r="C203" s="27" t="s">
        <v>391</v>
      </c>
      <c r="D203" s="26"/>
      <c r="E203" s="65"/>
      <c r="F203" s="64" t="s">
        <v>390</v>
      </c>
      <c r="G203" s="63"/>
      <c r="H203" s="63"/>
      <c r="I203" s="63"/>
      <c r="J203" s="52">
        <f>AVERAGE(J204:J208)</f>
        <v>30</v>
      </c>
      <c r="K203" s="51"/>
      <c r="L203" s="52">
        <f>AVERAGE(L204:L208)</f>
        <v>30</v>
      </c>
      <c r="M203" s="54"/>
      <c r="N203" s="52">
        <f>AVERAGE(N204:N208)</f>
        <v>30</v>
      </c>
      <c r="O203" s="53"/>
      <c r="P203" s="52">
        <f>AVERAGE(P204:P208)</f>
        <v>30</v>
      </c>
      <c r="Q203" s="53"/>
      <c r="R203" s="52">
        <f>AVERAGE(R204:R208)</f>
        <v>30</v>
      </c>
      <c r="S203" s="53"/>
      <c r="T203" s="52">
        <f>AVERAGE(T204:T208)</f>
        <v>30</v>
      </c>
      <c r="U203" s="53"/>
      <c r="V203" s="52">
        <f>AVERAGE(V204:V208)</f>
        <v>30</v>
      </c>
      <c r="W203" s="22"/>
      <c r="X203" s="52">
        <f>AVERAGE(X204:X208)</f>
        <v>30</v>
      </c>
      <c r="Y203" s="53"/>
    </row>
    <row r="204" spans="1:25" ht="75" x14ac:dyDescent="0.25">
      <c r="A204" s="4">
        <v>110</v>
      </c>
      <c r="B204" s="4"/>
      <c r="C204" s="4"/>
      <c r="D204" s="9" t="s">
        <v>389</v>
      </c>
      <c r="E204" s="9"/>
      <c r="F204" s="8" t="s">
        <v>388</v>
      </c>
      <c r="G204" s="8" t="s">
        <v>387</v>
      </c>
      <c r="H204" s="8" t="s">
        <v>386</v>
      </c>
      <c r="I204" s="8" t="s">
        <v>385</v>
      </c>
      <c r="J204" s="73">
        <v>50</v>
      </c>
      <c r="K204" s="72" t="s">
        <v>384</v>
      </c>
      <c r="L204" s="39">
        <v>50</v>
      </c>
      <c r="M204" s="39"/>
      <c r="N204" s="39">
        <v>50</v>
      </c>
      <c r="O204" s="47"/>
      <c r="P204" s="39">
        <v>50</v>
      </c>
      <c r="Q204" s="47"/>
      <c r="R204" s="39">
        <v>50</v>
      </c>
      <c r="S204" s="47"/>
      <c r="T204" s="39">
        <v>50</v>
      </c>
      <c r="U204" s="39"/>
      <c r="V204" s="39">
        <v>50</v>
      </c>
      <c r="W204" s="34"/>
      <c r="X204" s="39">
        <v>50</v>
      </c>
      <c r="Y204" s="39"/>
    </row>
    <row r="205" spans="1:25" s="91" customFormat="1" ht="105" x14ac:dyDescent="0.25">
      <c r="A205" s="97">
        <v>111</v>
      </c>
      <c r="B205" s="97"/>
      <c r="C205" s="97"/>
      <c r="D205" s="96" t="s">
        <v>383</v>
      </c>
      <c r="E205" s="96"/>
      <c r="F205" s="93" t="s">
        <v>382</v>
      </c>
      <c r="G205" s="93" t="s">
        <v>364</v>
      </c>
      <c r="H205" s="93" t="s">
        <v>363</v>
      </c>
      <c r="I205" s="93" t="s">
        <v>381</v>
      </c>
      <c r="J205" s="95">
        <v>0</v>
      </c>
      <c r="K205" s="94" t="s">
        <v>380</v>
      </c>
      <c r="L205" s="69">
        <v>0</v>
      </c>
      <c r="M205" s="94"/>
      <c r="N205" s="69">
        <v>0</v>
      </c>
      <c r="O205" s="69"/>
      <c r="P205" s="92">
        <v>0</v>
      </c>
      <c r="Q205" s="93"/>
      <c r="R205" s="92">
        <v>0</v>
      </c>
      <c r="S205" s="93"/>
      <c r="T205" s="92">
        <v>0</v>
      </c>
      <c r="U205" s="93"/>
      <c r="V205" s="92">
        <v>0</v>
      </c>
      <c r="W205" s="80"/>
      <c r="X205" s="92">
        <v>0</v>
      </c>
      <c r="Y205" s="66"/>
    </row>
    <row r="206" spans="1:25" ht="210" x14ac:dyDescent="0.25">
      <c r="A206" s="4">
        <v>112</v>
      </c>
      <c r="B206" s="4"/>
      <c r="C206" s="4"/>
      <c r="D206" s="9" t="s">
        <v>379</v>
      </c>
      <c r="E206" s="9"/>
      <c r="F206" s="8" t="s">
        <v>378</v>
      </c>
      <c r="G206" s="8" t="s">
        <v>377</v>
      </c>
      <c r="H206" s="8" t="s">
        <v>376</v>
      </c>
      <c r="I206" s="8" t="s">
        <v>375</v>
      </c>
      <c r="J206" s="73">
        <v>0</v>
      </c>
      <c r="K206" s="72" t="s">
        <v>374</v>
      </c>
      <c r="L206" s="47">
        <v>0</v>
      </c>
      <c r="M206" s="48"/>
      <c r="N206" s="47">
        <v>0</v>
      </c>
      <c r="O206" s="47"/>
      <c r="P206" s="47">
        <v>0</v>
      </c>
      <c r="Q206" s="47"/>
      <c r="R206" s="47">
        <v>0</v>
      </c>
      <c r="S206" s="47"/>
      <c r="T206" s="47">
        <v>0</v>
      </c>
      <c r="U206" s="47"/>
      <c r="V206" s="47">
        <v>0</v>
      </c>
      <c r="W206" s="34"/>
      <c r="X206" s="47">
        <v>0</v>
      </c>
      <c r="Y206" s="47"/>
    </row>
    <row r="207" spans="1:25" ht="105" x14ac:dyDescent="0.25">
      <c r="A207" s="4">
        <v>113</v>
      </c>
      <c r="B207" s="4"/>
      <c r="C207" s="4"/>
      <c r="D207" s="9" t="s">
        <v>373</v>
      </c>
      <c r="E207" s="9"/>
      <c r="F207" s="8" t="s">
        <v>372</v>
      </c>
      <c r="G207" s="8" t="s">
        <v>371</v>
      </c>
      <c r="H207" s="8" t="s">
        <v>370</v>
      </c>
      <c r="I207" s="8" t="s">
        <v>369</v>
      </c>
      <c r="J207" s="73">
        <v>100</v>
      </c>
      <c r="K207" s="72"/>
      <c r="L207" s="47">
        <v>100</v>
      </c>
      <c r="M207" s="48"/>
      <c r="N207" s="47">
        <v>100</v>
      </c>
      <c r="O207" s="90"/>
      <c r="P207" s="47">
        <v>100</v>
      </c>
      <c r="Q207" s="47"/>
      <c r="R207" s="47">
        <v>100</v>
      </c>
      <c r="S207" s="89"/>
      <c r="T207" s="47">
        <v>100</v>
      </c>
      <c r="U207" s="89"/>
      <c r="V207" s="47">
        <v>100</v>
      </c>
      <c r="W207" s="34"/>
      <c r="X207" s="47">
        <v>100</v>
      </c>
      <c r="Y207" s="47"/>
    </row>
    <row r="208" spans="1:25" s="74" customFormat="1" ht="69" x14ac:dyDescent="0.25">
      <c r="A208" s="18">
        <v>114</v>
      </c>
      <c r="B208" s="18"/>
      <c r="C208" s="18"/>
      <c r="D208" s="88" t="s">
        <v>368</v>
      </c>
      <c r="E208" s="88"/>
      <c r="F208" s="15" t="s">
        <v>368</v>
      </c>
      <c r="G208" s="87"/>
      <c r="H208" s="87"/>
      <c r="I208" s="87"/>
      <c r="J208" s="76">
        <f>AVERAGE(J209:J211)</f>
        <v>0</v>
      </c>
      <c r="K208" s="78"/>
      <c r="L208" s="76">
        <f>AVERAGE(L209:L211)</f>
        <v>0</v>
      </c>
      <c r="M208" s="77"/>
      <c r="N208" s="76">
        <f>AVERAGE(N209:N211)</f>
        <v>0</v>
      </c>
      <c r="O208" s="75"/>
      <c r="P208" s="76">
        <f>AVERAGE(P209:P211)</f>
        <v>0</v>
      </c>
      <c r="Q208" s="75"/>
      <c r="R208" s="76">
        <f>AVERAGE(R209:R211)</f>
        <v>0</v>
      </c>
      <c r="S208" s="86"/>
      <c r="T208" s="76">
        <f>AVERAGE(T209:T211)</f>
        <v>0</v>
      </c>
      <c r="U208" s="86"/>
      <c r="V208" s="76">
        <f>AVERAGE(V209:V211)</f>
        <v>0</v>
      </c>
      <c r="W208" s="11"/>
      <c r="X208" s="76">
        <f>AVERAGE(X209:X211)</f>
        <v>0</v>
      </c>
      <c r="Y208" s="75"/>
    </row>
    <row r="209" spans="1:25" ht="90" x14ac:dyDescent="0.25">
      <c r="A209" s="4" t="s">
        <v>367</v>
      </c>
      <c r="B209" s="4"/>
      <c r="C209" s="4"/>
      <c r="D209" s="4"/>
      <c r="E209" s="9" t="s">
        <v>366</v>
      </c>
      <c r="F209" s="8" t="s">
        <v>365</v>
      </c>
      <c r="G209" s="85" t="s">
        <v>364</v>
      </c>
      <c r="H209" s="85" t="s">
        <v>363</v>
      </c>
      <c r="I209" s="85" t="s">
        <v>362</v>
      </c>
      <c r="J209" s="84">
        <v>0</v>
      </c>
      <c r="K209" s="67" t="s">
        <v>361</v>
      </c>
      <c r="L209" s="66">
        <v>0</v>
      </c>
      <c r="M209" s="68"/>
      <c r="N209" s="66">
        <v>0</v>
      </c>
      <c r="O209" s="66"/>
      <c r="P209" s="66">
        <v>0</v>
      </c>
      <c r="Q209" s="66"/>
      <c r="R209" s="66">
        <v>0</v>
      </c>
      <c r="S209" s="66"/>
      <c r="T209" s="66">
        <v>0</v>
      </c>
      <c r="U209" s="66"/>
      <c r="V209" s="66">
        <v>0</v>
      </c>
      <c r="W209" s="80"/>
      <c r="X209" s="66">
        <v>0</v>
      </c>
      <c r="Y209" s="66"/>
    </row>
    <row r="210" spans="1:25" ht="45" x14ac:dyDescent="0.3">
      <c r="A210" s="4" t="s">
        <v>360</v>
      </c>
      <c r="B210" s="4"/>
      <c r="C210" s="4"/>
      <c r="D210" s="4"/>
      <c r="E210" s="82" t="s">
        <v>359</v>
      </c>
      <c r="F210" s="8" t="s">
        <v>358</v>
      </c>
      <c r="G210" s="8" t="s">
        <v>357</v>
      </c>
      <c r="H210" s="8" t="s">
        <v>356</v>
      </c>
      <c r="I210" s="8" t="s">
        <v>355</v>
      </c>
      <c r="J210" s="84">
        <v>0</v>
      </c>
      <c r="K210" s="83"/>
      <c r="L210" s="66">
        <v>0</v>
      </c>
      <c r="M210" s="68"/>
      <c r="N210" s="66">
        <v>0</v>
      </c>
      <c r="O210" s="66"/>
      <c r="P210" s="66">
        <v>0</v>
      </c>
      <c r="Q210" s="66"/>
      <c r="R210" s="66">
        <v>0</v>
      </c>
      <c r="S210" s="66"/>
      <c r="T210" s="66">
        <v>0</v>
      </c>
      <c r="U210" s="66"/>
      <c r="V210" s="66">
        <v>0</v>
      </c>
      <c r="W210" s="80"/>
      <c r="X210" s="66">
        <v>0</v>
      </c>
      <c r="Y210" s="66"/>
    </row>
    <row r="211" spans="1:25" ht="178.5" customHeight="1" x14ac:dyDescent="0.3">
      <c r="A211" s="4" t="s">
        <v>354</v>
      </c>
      <c r="B211" s="4"/>
      <c r="C211" s="4"/>
      <c r="D211" s="4"/>
      <c r="E211" s="82" t="s">
        <v>353</v>
      </c>
      <c r="F211" s="8" t="s">
        <v>352</v>
      </c>
      <c r="G211" s="8" t="s">
        <v>351</v>
      </c>
      <c r="H211" s="8" t="s">
        <v>350</v>
      </c>
      <c r="I211" s="8" t="s">
        <v>349</v>
      </c>
      <c r="J211" s="73">
        <v>0</v>
      </c>
      <c r="K211" s="81"/>
      <c r="L211" s="47">
        <v>0</v>
      </c>
      <c r="M211" s="48"/>
      <c r="N211" s="47">
        <v>0</v>
      </c>
      <c r="O211" s="47"/>
      <c r="P211" s="47">
        <v>0</v>
      </c>
      <c r="Q211" s="47"/>
      <c r="R211" s="66">
        <v>0</v>
      </c>
      <c r="S211" s="67"/>
      <c r="T211" s="66">
        <v>0</v>
      </c>
      <c r="U211" s="67"/>
      <c r="V211" s="66">
        <v>0</v>
      </c>
      <c r="W211" s="80"/>
      <c r="X211" s="66">
        <v>0</v>
      </c>
      <c r="Y211" s="66"/>
    </row>
    <row r="212" spans="1:25" s="62" customFormat="1" ht="80.25" customHeight="1" x14ac:dyDescent="0.25">
      <c r="A212" s="26"/>
      <c r="B212" s="26"/>
      <c r="C212" s="27" t="s">
        <v>348</v>
      </c>
      <c r="D212" s="26"/>
      <c r="E212" s="65"/>
      <c r="F212" s="64" t="s">
        <v>347</v>
      </c>
      <c r="G212" s="63"/>
      <c r="H212" s="63"/>
      <c r="I212" s="63"/>
      <c r="J212" s="52">
        <f>AVERAGE(J213,J216)</f>
        <v>37.5</v>
      </c>
      <c r="K212" s="51"/>
      <c r="L212" s="52">
        <f>AVERAGE(L213,L216)</f>
        <v>37.5</v>
      </c>
      <c r="M212" s="54"/>
      <c r="N212" s="52">
        <f>AVERAGE(N213,N216)</f>
        <v>37.5</v>
      </c>
      <c r="O212" s="53"/>
      <c r="P212" s="52">
        <f>AVERAGE(P213,P216)</f>
        <v>37.5</v>
      </c>
      <c r="Q212" s="53"/>
      <c r="R212" s="52">
        <f>AVERAGE(R213,R216)</f>
        <v>37.5</v>
      </c>
      <c r="S212" s="53"/>
      <c r="T212" s="52">
        <f>AVERAGE(T213,T216)</f>
        <v>37.5</v>
      </c>
      <c r="U212" s="53"/>
      <c r="V212" s="52">
        <f>AVERAGE(V213,V216)</f>
        <v>37.5</v>
      </c>
      <c r="W212" s="22"/>
      <c r="X212" s="52">
        <f>AVERAGE(X213,X216)</f>
        <v>37.5</v>
      </c>
      <c r="Y212" s="53"/>
    </row>
    <row r="213" spans="1:25" s="74" customFormat="1" ht="80.25" customHeight="1" x14ac:dyDescent="0.25">
      <c r="A213" s="18">
        <v>115</v>
      </c>
      <c r="B213" s="18"/>
      <c r="C213" s="17"/>
      <c r="D213" s="79" t="s">
        <v>346</v>
      </c>
      <c r="E213" s="79"/>
      <c r="F213" s="29" t="s">
        <v>346</v>
      </c>
      <c r="G213" s="15"/>
      <c r="H213" s="15"/>
      <c r="I213" s="15"/>
      <c r="J213" s="76">
        <f>AVERAGE(J214:J215)</f>
        <v>75</v>
      </c>
      <c r="K213" s="78"/>
      <c r="L213" s="76">
        <f>AVERAGE(L214:L215)</f>
        <v>75</v>
      </c>
      <c r="M213" s="77"/>
      <c r="N213" s="76">
        <f>AVERAGE(N214:N215)</f>
        <v>75</v>
      </c>
      <c r="O213" s="75"/>
      <c r="P213" s="76">
        <f>AVERAGE(P214:P215)</f>
        <v>75</v>
      </c>
      <c r="Q213" s="75"/>
      <c r="R213" s="76">
        <f>AVERAGE(R214:R215)</f>
        <v>75</v>
      </c>
      <c r="S213" s="75"/>
      <c r="T213" s="76">
        <f>AVERAGE(T214:T215)</f>
        <v>75</v>
      </c>
      <c r="U213" s="75"/>
      <c r="V213" s="76">
        <f>AVERAGE(V214:V215)</f>
        <v>75</v>
      </c>
      <c r="W213" s="11"/>
      <c r="X213" s="76">
        <f>AVERAGE(X214:X215)</f>
        <v>75</v>
      </c>
      <c r="Y213" s="75"/>
    </row>
    <row r="214" spans="1:25" ht="312" customHeight="1" x14ac:dyDescent="0.25">
      <c r="A214" s="4" t="s">
        <v>345</v>
      </c>
      <c r="B214" s="4"/>
      <c r="C214" s="4"/>
      <c r="D214" s="4"/>
      <c r="E214" s="9" t="s">
        <v>344</v>
      </c>
      <c r="F214" s="8" t="s">
        <v>343</v>
      </c>
      <c r="G214" s="8" t="s">
        <v>342</v>
      </c>
      <c r="H214" s="8" t="s">
        <v>341</v>
      </c>
      <c r="I214" s="8" t="s">
        <v>340</v>
      </c>
      <c r="J214" s="73">
        <v>50</v>
      </c>
      <c r="K214" s="72"/>
      <c r="L214" s="47">
        <v>50</v>
      </c>
      <c r="M214" s="48"/>
      <c r="N214" s="47">
        <v>50</v>
      </c>
      <c r="O214" s="47"/>
      <c r="P214" s="47">
        <v>50</v>
      </c>
      <c r="Q214" s="47"/>
      <c r="R214" s="47">
        <v>50</v>
      </c>
      <c r="S214" s="47"/>
      <c r="T214" s="47">
        <v>50</v>
      </c>
      <c r="U214" s="47"/>
      <c r="V214" s="47">
        <v>50</v>
      </c>
      <c r="W214" s="34"/>
      <c r="X214" s="47">
        <v>50</v>
      </c>
      <c r="Y214" s="47"/>
    </row>
    <row r="215" spans="1:25" ht="120" x14ac:dyDescent="0.25">
      <c r="A215" s="4" t="s">
        <v>339</v>
      </c>
      <c r="B215" s="4"/>
      <c r="C215" s="4"/>
      <c r="D215" s="4"/>
      <c r="E215" s="9" t="s">
        <v>338</v>
      </c>
      <c r="F215" s="8" t="s">
        <v>337</v>
      </c>
      <c r="G215" s="8" t="s">
        <v>336</v>
      </c>
      <c r="H215" s="8" t="s">
        <v>335</v>
      </c>
      <c r="I215" s="8" t="s">
        <v>334</v>
      </c>
      <c r="J215" s="73">
        <v>100</v>
      </c>
      <c r="K215" s="72" t="s">
        <v>333</v>
      </c>
      <c r="L215" s="47">
        <v>100</v>
      </c>
      <c r="M215" s="48"/>
      <c r="N215" s="47">
        <v>100</v>
      </c>
      <c r="O215" s="47"/>
      <c r="P215" s="47">
        <v>100</v>
      </c>
      <c r="Q215" s="47"/>
      <c r="R215" s="47">
        <v>100</v>
      </c>
      <c r="S215" s="47"/>
      <c r="T215" s="47">
        <v>100</v>
      </c>
      <c r="U215" s="47"/>
      <c r="V215" s="47">
        <v>100</v>
      </c>
      <c r="W215" s="34"/>
      <c r="X215" s="47">
        <v>100</v>
      </c>
      <c r="Y215" s="47"/>
    </row>
    <row r="216" spans="1:25" ht="60" x14ac:dyDescent="0.25">
      <c r="A216" s="4">
        <v>116</v>
      </c>
      <c r="B216" s="4"/>
      <c r="C216" s="4"/>
      <c r="D216" s="9" t="s">
        <v>332</v>
      </c>
      <c r="E216" s="9"/>
      <c r="F216" s="8" t="s">
        <v>331</v>
      </c>
      <c r="G216" s="8" t="s">
        <v>330</v>
      </c>
      <c r="H216" s="8" t="s">
        <v>329</v>
      </c>
      <c r="I216" s="8" t="s">
        <v>328</v>
      </c>
      <c r="J216" s="73">
        <v>0</v>
      </c>
      <c r="K216" s="72"/>
      <c r="L216" s="47">
        <v>0</v>
      </c>
      <c r="M216" s="48"/>
      <c r="N216" s="47">
        <v>0</v>
      </c>
      <c r="O216" s="47"/>
      <c r="P216" s="47">
        <v>0</v>
      </c>
      <c r="Q216" s="47"/>
      <c r="R216" s="47">
        <v>0</v>
      </c>
      <c r="S216" s="47"/>
      <c r="T216" s="47">
        <v>0</v>
      </c>
      <c r="U216" s="47"/>
      <c r="V216" s="47">
        <v>0</v>
      </c>
      <c r="W216" s="34"/>
      <c r="X216" s="47">
        <v>0</v>
      </c>
      <c r="Y216" s="47"/>
    </row>
    <row r="217" spans="1:25" s="62" customFormat="1" ht="60" x14ac:dyDescent="0.25">
      <c r="A217" s="26"/>
      <c r="B217" s="27" t="s">
        <v>327</v>
      </c>
      <c r="C217" s="26"/>
      <c r="D217" s="26"/>
      <c r="E217" s="26"/>
      <c r="F217" s="26" t="s">
        <v>326</v>
      </c>
      <c r="G217" s="26"/>
      <c r="H217" s="26"/>
      <c r="I217" s="26"/>
      <c r="J217" s="71">
        <f>AVERAGE(J218,J225,J231,J240)</f>
        <v>56.840277777777786</v>
      </c>
      <c r="K217" s="70"/>
      <c r="L217" s="71">
        <f>AVERAGE(L218,L225,L231,L240)</f>
        <v>56.840277777777786</v>
      </c>
      <c r="M217" s="70"/>
      <c r="N217" s="71">
        <f>AVERAGE(N218,N225,N231,N240)</f>
        <v>56.840277777777786</v>
      </c>
      <c r="O217" s="70"/>
      <c r="P217" s="71">
        <f>AVERAGE(P218,P225,P231,P240)</f>
        <v>56.840277777777786</v>
      </c>
      <c r="Q217" s="70"/>
      <c r="R217" s="71">
        <f>AVERAGE(R218,R225,R231,R240)</f>
        <v>54.756944444444443</v>
      </c>
      <c r="S217" s="70"/>
      <c r="T217" s="71">
        <f>AVERAGE(T218,T225,T231,T240)</f>
        <v>54.756944444444443</v>
      </c>
      <c r="U217" s="70"/>
      <c r="V217" s="71">
        <f>AVERAGE(V218,V225,V231,V240)</f>
        <v>50.590277777777771</v>
      </c>
      <c r="W217" s="22"/>
      <c r="X217" s="71">
        <f>AVERAGE(X218,X225,X231,X240)</f>
        <v>38.090277777777771</v>
      </c>
      <c r="Y217" s="70"/>
    </row>
    <row r="218" spans="1:25" s="62" customFormat="1" ht="45" x14ac:dyDescent="0.25">
      <c r="A218" s="26"/>
      <c r="B218" s="26"/>
      <c r="C218" s="27" t="s">
        <v>325</v>
      </c>
      <c r="D218" s="26"/>
      <c r="E218" s="26"/>
      <c r="F218" s="26" t="s">
        <v>324</v>
      </c>
      <c r="G218" s="26"/>
      <c r="H218" s="26"/>
      <c r="I218" s="26"/>
      <c r="J218" s="71">
        <f>AVERAGE(J219:J224)</f>
        <v>66.666666666666671</v>
      </c>
      <c r="K218" s="70"/>
      <c r="L218" s="71">
        <f>AVERAGE(L219:L224)</f>
        <v>66.666666666666671</v>
      </c>
      <c r="M218" s="70"/>
      <c r="N218" s="71">
        <f>AVERAGE(N219:N224)</f>
        <v>66.666666666666671</v>
      </c>
      <c r="O218" s="70"/>
      <c r="P218" s="71">
        <f>AVERAGE(P219:P224)</f>
        <v>66.666666666666671</v>
      </c>
      <c r="Q218" s="70"/>
      <c r="R218" s="71">
        <f>AVERAGE(R219:R224)</f>
        <v>58.333333333333336</v>
      </c>
      <c r="S218" s="70"/>
      <c r="T218" s="71">
        <f>AVERAGE(T219:T224)</f>
        <v>58.333333333333336</v>
      </c>
      <c r="U218" s="70"/>
      <c r="V218" s="71">
        <f>AVERAGE(V219:V224)</f>
        <v>41.666666666666664</v>
      </c>
      <c r="W218" s="22"/>
      <c r="X218" s="71">
        <f>AVERAGE(X219:X224)</f>
        <v>41.666666666666664</v>
      </c>
      <c r="Y218" s="70"/>
    </row>
    <row r="219" spans="1:25" ht="390" x14ac:dyDescent="0.25">
      <c r="A219" s="4">
        <v>117</v>
      </c>
      <c r="B219" s="4"/>
      <c r="C219" s="4"/>
      <c r="D219" s="9" t="s">
        <v>323</v>
      </c>
      <c r="E219" s="9"/>
      <c r="F219" s="8" t="s">
        <v>322</v>
      </c>
      <c r="G219" s="8" t="s">
        <v>243</v>
      </c>
      <c r="H219" s="8" t="s">
        <v>242</v>
      </c>
      <c r="I219" s="8" t="s">
        <v>286</v>
      </c>
      <c r="J219" s="39">
        <v>50</v>
      </c>
      <c r="K219" s="41" t="s">
        <v>321</v>
      </c>
      <c r="L219" s="39">
        <v>50</v>
      </c>
      <c r="M219" s="68"/>
      <c r="N219" s="39">
        <v>50</v>
      </c>
      <c r="O219" s="66"/>
      <c r="P219" s="39">
        <v>50</v>
      </c>
      <c r="Q219" s="66"/>
      <c r="R219" s="39">
        <v>50</v>
      </c>
      <c r="S219" s="66"/>
      <c r="T219" s="39">
        <v>50</v>
      </c>
      <c r="U219" s="66"/>
      <c r="V219" s="39">
        <v>50</v>
      </c>
      <c r="W219" s="5"/>
      <c r="X219" s="39">
        <v>50</v>
      </c>
      <c r="Y219" s="67"/>
    </row>
    <row r="220" spans="1:25" ht="409.5" x14ac:dyDescent="0.25">
      <c r="A220" s="4">
        <v>118</v>
      </c>
      <c r="B220" s="4"/>
      <c r="C220" s="4"/>
      <c r="D220" s="9" t="s">
        <v>320</v>
      </c>
      <c r="E220" s="9"/>
      <c r="F220" s="41" t="s">
        <v>319</v>
      </c>
      <c r="G220" s="8" t="s">
        <v>243</v>
      </c>
      <c r="H220" s="8" t="s">
        <v>242</v>
      </c>
      <c r="I220" s="8" t="s">
        <v>286</v>
      </c>
      <c r="J220" s="66">
        <v>50</v>
      </c>
      <c r="K220" s="69" t="s">
        <v>318</v>
      </c>
      <c r="L220" s="66">
        <v>50</v>
      </c>
      <c r="M220" s="68"/>
      <c r="N220" s="66">
        <v>50</v>
      </c>
      <c r="O220" s="66"/>
      <c r="P220" s="66">
        <v>50</v>
      </c>
      <c r="Q220" s="69" t="s">
        <v>318</v>
      </c>
      <c r="R220" s="66">
        <v>0</v>
      </c>
      <c r="S220" s="66"/>
      <c r="T220" s="66">
        <v>0</v>
      </c>
      <c r="U220" s="41"/>
      <c r="V220" s="66">
        <v>0</v>
      </c>
      <c r="W220" s="41" t="s">
        <v>317</v>
      </c>
      <c r="X220" s="66">
        <v>0</v>
      </c>
      <c r="Y220" s="67"/>
    </row>
    <row r="221" spans="1:25" ht="75" x14ac:dyDescent="0.25">
      <c r="A221" s="4">
        <v>119</v>
      </c>
      <c r="B221" s="4"/>
      <c r="C221" s="4"/>
      <c r="D221" s="9" t="s">
        <v>316</v>
      </c>
      <c r="E221" s="9"/>
      <c r="F221" s="8" t="s">
        <v>315</v>
      </c>
      <c r="G221" s="8" t="s">
        <v>227</v>
      </c>
      <c r="H221" s="8" t="s">
        <v>264</v>
      </c>
      <c r="I221" s="8" t="s">
        <v>8</v>
      </c>
      <c r="J221" s="39">
        <v>100</v>
      </c>
      <c r="K221" s="39"/>
      <c r="L221" s="39">
        <v>100</v>
      </c>
      <c r="M221" s="68"/>
      <c r="N221" s="39">
        <v>100</v>
      </c>
      <c r="O221" s="66"/>
      <c r="P221" s="39">
        <v>100</v>
      </c>
      <c r="Q221" s="66"/>
      <c r="R221" s="39">
        <v>100</v>
      </c>
      <c r="S221" s="67"/>
      <c r="T221" s="39">
        <v>100</v>
      </c>
      <c r="U221" s="67"/>
      <c r="V221" s="39">
        <v>100</v>
      </c>
      <c r="W221" s="5"/>
      <c r="X221" s="39">
        <v>100</v>
      </c>
      <c r="Y221" s="66"/>
    </row>
    <row r="222" spans="1:25" ht="375" x14ac:dyDescent="0.25">
      <c r="A222" s="4">
        <v>120</v>
      </c>
      <c r="B222" s="4"/>
      <c r="C222" s="4"/>
      <c r="D222" s="9" t="s">
        <v>314</v>
      </c>
      <c r="E222" s="9"/>
      <c r="F222" s="8" t="s">
        <v>313</v>
      </c>
      <c r="G222" s="8" t="s">
        <v>227</v>
      </c>
      <c r="H222" s="8" t="s">
        <v>264</v>
      </c>
      <c r="I222" s="8" t="s">
        <v>8</v>
      </c>
      <c r="J222" s="39">
        <v>50</v>
      </c>
      <c r="K222" s="41" t="s">
        <v>312</v>
      </c>
      <c r="L222" s="39">
        <v>50</v>
      </c>
      <c r="M222" s="68"/>
      <c r="N222" s="39">
        <v>50</v>
      </c>
      <c r="O222" s="66"/>
      <c r="P222" s="39">
        <v>50</v>
      </c>
      <c r="Q222" s="66"/>
      <c r="R222" s="39">
        <v>50</v>
      </c>
      <c r="S222" s="67"/>
      <c r="T222" s="39">
        <v>50</v>
      </c>
      <c r="U222" s="67"/>
      <c r="V222" s="39">
        <v>50</v>
      </c>
      <c r="W222" s="5"/>
      <c r="X222" s="39">
        <v>50</v>
      </c>
      <c r="Y222" s="67"/>
    </row>
    <row r="223" spans="1:25" ht="409.5" x14ac:dyDescent="0.25">
      <c r="A223" s="4">
        <v>121</v>
      </c>
      <c r="B223" s="4"/>
      <c r="C223" s="4"/>
      <c r="D223" s="9" t="s">
        <v>311</v>
      </c>
      <c r="E223" s="9"/>
      <c r="F223" s="8" t="s">
        <v>310</v>
      </c>
      <c r="G223" s="8" t="s">
        <v>309</v>
      </c>
      <c r="H223" s="8" t="s">
        <v>308</v>
      </c>
      <c r="I223" s="8" t="s">
        <v>307</v>
      </c>
      <c r="J223" s="39">
        <v>50</v>
      </c>
      <c r="K223" s="41" t="s">
        <v>306</v>
      </c>
      <c r="L223" s="39">
        <v>50</v>
      </c>
      <c r="M223" s="68"/>
      <c r="N223" s="39">
        <v>50</v>
      </c>
      <c r="O223" s="66"/>
      <c r="P223" s="39">
        <v>50</v>
      </c>
      <c r="Q223" s="66"/>
      <c r="R223" s="39">
        <v>50</v>
      </c>
      <c r="S223" s="67"/>
      <c r="T223" s="39">
        <v>50</v>
      </c>
      <c r="U223" s="67"/>
      <c r="V223" s="39">
        <v>50</v>
      </c>
      <c r="W223" s="5"/>
      <c r="X223" s="39">
        <v>50</v>
      </c>
      <c r="Y223" s="67"/>
    </row>
    <row r="224" spans="1:25" ht="409.5" x14ac:dyDescent="0.25">
      <c r="A224" s="4">
        <v>122</v>
      </c>
      <c r="B224" s="4"/>
      <c r="C224" s="4"/>
      <c r="D224" s="9" t="s">
        <v>305</v>
      </c>
      <c r="E224" s="9"/>
      <c r="F224" s="8" t="s">
        <v>304</v>
      </c>
      <c r="G224" s="8" t="s">
        <v>303</v>
      </c>
      <c r="H224" s="8" t="s">
        <v>302</v>
      </c>
      <c r="I224" s="8" t="s">
        <v>301</v>
      </c>
      <c r="J224" s="39">
        <v>100</v>
      </c>
      <c r="K224" s="41" t="s">
        <v>300</v>
      </c>
      <c r="L224" s="39">
        <v>100</v>
      </c>
      <c r="M224" s="68"/>
      <c r="N224" s="39">
        <v>100</v>
      </c>
      <c r="O224" s="66"/>
      <c r="P224" s="39">
        <v>100</v>
      </c>
      <c r="Q224" s="66"/>
      <c r="R224" s="39">
        <v>100</v>
      </c>
      <c r="S224" s="67"/>
      <c r="T224" s="39">
        <v>100</v>
      </c>
      <c r="U224" s="41" t="s">
        <v>300</v>
      </c>
      <c r="V224" s="39">
        <v>0</v>
      </c>
      <c r="W224" s="5"/>
      <c r="X224" s="39">
        <v>0</v>
      </c>
      <c r="Y224" s="66"/>
    </row>
    <row r="225" spans="1:25" s="62" customFormat="1" ht="77.25" customHeight="1" x14ac:dyDescent="0.25">
      <c r="A225" s="26"/>
      <c r="B225" s="26"/>
      <c r="C225" s="27" t="s">
        <v>299</v>
      </c>
      <c r="D225" s="26"/>
      <c r="E225" s="65"/>
      <c r="F225" s="64" t="s">
        <v>298</v>
      </c>
      <c r="G225" s="63"/>
      <c r="H225" s="63"/>
      <c r="I225" s="63"/>
      <c r="J225" s="52">
        <f>AVERAGE(J226:J230)</f>
        <v>60</v>
      </c>
      <c r="K225" s="51"/>
      <c r="L225" s="52">
        <f>AVERAGE(L226:L230)</f>
        <v>60</v>
      </c>
      <c r="M225" s="54"/>
      <c r="N225" s="52">
        <f>AVERAGE(N226:N230)</f>
        <v>60</v>
      </c>
      <c r="O225" s="53"/>
      <c r="P225" s="52">
        <f>AVERAGE(P226:P230)</f>
        <v>60</v>
      </c>
      <c r="Q225" s="53"/>
      <c r="R225" s="52">
        <f>AVERAGE(R226:R230)</f>
        <v>60</v>
      </c>
      <c r="S225" s="53"/>
      <c r="T225" s="52">
        <f>AVERAGE(T226:T230)</f>
        <v>60</v>
      </c>
      <c r="U225" s="53"/>
      <c r="V225" s="52">
        <f>AVERAGE(V226:V230)</f>
        <v>60</v>
      </c>
      <c r="W225" s="22"/>
      <c r="X225" s="52">
        <f>AVERAGE(X226:X230)</f>
        <v>10</v>
      </c>
      <c r="Y225" s="53"/>
    </row>
    <row r="226" spans="1:25" ht="409.5" x14ac:dyDescent="0.25">
      <c r="A226" s="4">
        <v>123</v>
      </c>
      <c r="B226" s="4"/>
      <c r="C226" s="4"/>
      <c r="D226" s="9" t="s">
        <v>297</v>
      </c>
      <c r="E226" s="9"/>
      <c r="F226" s="8" t="s">
        <v>296</v>
      </c>
      <c r="G226" s="8" t="s">
        <v>243</v>
      </c>
      <c r="H226" s="8" t="s">
        <v>242</v>
      </c>
      <c r="I226" s="8" t="s">
        <v>286</v>
      </c>
      <c r="J226" s="39">
        <v>100</v>
      </c>
      <c r="K226" s="39" t="s">
        <v>295</v>
      </c>
      <c r="L226" s="39">
        <v>100</v>
      </c>
      <c r="M226" s="39"/>
      <c r="N226" s="39">
        <v>100</v>
      </c>
      <c r="O226" s="39"/>
      <c r="P226" s="39">
        <v>100</v>
      </c>
      <c r="Q226" s="39"/>
      <c r="R226" s="39">
        <v>100</v>
      </c>
      <c r="S226" s="39"/>
      <c r="T226" s="39">
        <v>100</v>
      </c>
      <c r="U226" s="39"/>
      <c r="V226" s="39">
        <v>100</v>
      </c>
      <c r="W226" s="41" t="s">
        <v>295</v>
      </c>
      <c r="X226" s="39">
        <v>50</v>
      </c>
      <c r="Y226" s="39"/>
    </row>
    <row r="227" spans="1:25" ht="135" x14ac:dyDescent="0.25">
      <c r="A227" s="4">
        <v>124</v>
      </c>
      <c r="B227" s="4"/>
      <c r="C227" s="4"/>
      <c r="D227" s="9" t="s">
        <v>294</v>
      </c>
      <c r="E227" s="9"/>
      <c r="F227" s="8" t="s">
        <v>293</v>
      </c>
      <c r="G227" s="8" t="s">
        <v>243</v>
      </c>
      <c r="H227" s="8" t="s">
        <v>242</v>
      </c>
      <c r="I227" s="8" t="s">
        <v>286</v>
      </c>
      <c r="J227" s="39">
        <v>50</v>
      </c>
      <c r="K227" s="39" t="s">
        <v>285</v>
      </c>
      <c r="L227" s="39">
        <v>50</v>
      </c>
      <c r="M227" s="39"/>
      <c r="N227" s="39">
        <v>50</v>
      </c>
      <c r="O227" s="39"/>
      <c r="P227" s="39">
        <v>50</v>
      </c>
      <c r="Q227" s="39"/>
      <c r="R227" s="39">
        <v>50</v>
      </c>
      <c r="S227" s="39"/>
      <c r="T227" s="39">
        <v>50</v>
      </c>
      <c r="U227" s="39"/>
      <c r="V227" s="39">
        <v>50</v>
      </c>
      <c r="W227" s="5"/>
      <c r="X227" s="39">
        <v>0</v>
      </c>
      <c r="Y227" s="39"/>
    </row>
    <row r="228" spans="1:25" ht="135" x14ac:dyDescent="0.25">
      <c r="A228" s="4">
        <v>125</v>
      </c>
      <c r="B228" s="4"/>
      <c r="C228" s="4"/>
      <c r="D228" s="9" t="s">
        <v>292</v>
      </c>
      <c r="E228" s="9"/>
      <c r="F228" s="8" t="s">
        <v>291</v>
      </c>
      <c r="G228" s="8" t="s">
        <v>243</v>
      </c>
      <c r="H228" s="8" t="s">
        <v>242</v>
      </c>
      <c r="I228" s="8" t="s">
        <v>286</v>
      </c>
      <c r="J228" s="39">
        <v>50</v>
      </c>
      <c r="K228" s="39" t="s">
        <v>285</v>
      </c>
      <c r="L228" s="39">
        <v>50</v>
      </c>
      <c r="M228" s="39"/>
      <c r="N228" s="39">
        <v>50</v>
      </c>
      <c r="O228" s="39"/>
      <c r="P228" s="39">
        <v>50</v>
      </c>
      <c r="Q228" s="39"/>
      <c r="R228" s="39">
        <v>50</v>
      </c>
      <c r="S228" s="39"/>
      <c r="T228" s="39">
        <v>50</v>
      </c>
      <c r="U228" s="39"/>
      <c r="V228" s="39">
        <v>50</v>
      </c>
      <c r="W228" s="5"/>
      <c r="X228" s="39">
        <v>0</v>
      </c>
      <c r="Y228" s="39"/>
    </row>
    <row r="229" spans="1:25" ht="135" x14ac:dyDescent="0.25">
      <c r="A229" s="4">
        <v>126</v>
      </c>
      <c r="B229" s="4"/>
      <c r="C229" s="4"/>
      <c r="D229" s="9" t="s">
        <v>290</v>
      </c>
      <c r="E229" s="9"/>
      <c r="F229" s="8" t="s">
        <v>289</v>
      </c>
      <c r="G229" s="8" t="s">
        <v>243</v>
      </c>
      <c r="H229" s="8" t="s">
        <v>242</v>
      </c>
      <c r="I229" s="8" t="s">
        <v>286</v>
      </c>
      <c r="J229" s="39">
        <v>50</v>
      </c>
      <c r="K229" s="39" t="s">
        <v>285</v>
      </c>
      <c r="L229" s="39">
        <v>50</v>
      </c>
      <c r="M229" s="39"/>
      <c r="N229" s="39">
        <v>50</v>
      </c>
      <c r="O229" s="39"/>
      <c r="P229" s="39">
        <v>50</v>
      </c>
      <c r="Q229" s="39"/>
      <c r="R229" s="39">
        <v>50</v>
      </c>
      <c r="S229" s="39"/>
      <c r="T229" s="39">
        <v>50</v>
      </c>
      <c r="U229" s="39"/>
      <c r="V229" s="39">
        <v>50</v>
      </c>
      <c r="W229" s="5"/>
      <c r="X229" s="39">
        <v>0</v>
      </c>
      <c r="Y229" s="39"/>
    </row>
    <row r="230" spans="1:25" ht="135" x14ac:dyDescent="0.25">
      <c r="A230" s="4">
        <v>127</v>
      </c>
      <c r="B230" s="4"/>
      <c r="C230" s="4"/>
      <c r="D230" s="9" t="s">
        <v>288</v>
      </c>
      <c r="E230" s="9"/>
      <c r="F230" s="8" t="s">
        <v>287</v>
      </c>
      <c r="G230" s="8" t="s">
        <v>243</v>
      </c>
      <c r="H230" s="8" t="s">
        <v>242</v>
      </c>
      <c r="I230" s="8" t="s">
        <v>286</v>
      </c>
      <c r="J230" s="39">
        <v>50</v>
      </c>
      <c r="K230" s="39" t="s">
        <v>285</v>
      </c>
      <c r="L230" s="39">
        <v>50</v>
      </c>
      <c r="M230" s="39"/>
      <c r="N230" s="39">
        <v>50</v>
      </c>
      <c r="O230" s="39"/>
      <c r="P230" s="39">
        <v>50</v>
      </c>
      <c r="Q230" s="39"/>
      <c r="R230" s="39">
        <v>50</v>
      </c>
      <c r="S230" s="39"/>
      <c r="T230" s="39">
        <v>50</v>
      </c>
      <c r="U230" s="39"/>
      <c r="V230" s="39">
        <v>50</v>
      </c>
      <c r="W230" s="5"/>
      <c r="X230" s="39">
        <v>0</v>
      </c>
      <c r="Y230" s="39"/>
    </row>
    <row r="231" spans="1:25" s="62" customFormat="1" ht="140.25" customHeight="1" x14ac:dyDescent="0.25">
      <c r="A231" s="26"/>
      <c r="B231" s="26"/>
      <c r="C231" s="27" t="s">
        <v>284</v>
      </c>
      <c r="D231" s="26"/>
      <c r="E231" s="65"/>
      <c r="F231" s="64" t="s">
        <v>283</v>
      </c>
      <c r="G231" s="63"/>
      <c r="H231" s="63"/>
      <c r="I231" s="63"/>
      <c r="J231" s="52">
        <f>AVERAGE(J232:J239)</f>
        <v>56.25</v>
      </c>
      <c r="K231" s="51"/>
      <c r="L231" s="52">
        <f>AVERAGE(L232:L239)</f>
        <v>56.25</v>
      </c>
      <c r="M231" s="54"/>
      <c r="N231" s="52">
        <f>AVERAGE(N232:N239)</f>
        <v>56.25</v>
      </c>
      <c r="O231" s="53"/>
      <c r="P231" s="52">
        <f>AVERAGE(P232:P239)</f>
        <v>56.25</v>
      </c>
      <c r="Q231" s="53"/>
      <c r="R231" s="52">
        <f>AVERAGE(R232:R239)</f>
        <v>56.25</v>
      </c>
      <c r="S231" s="53"/>
      <c r="T231" s="52">
        <f>AVERAGE(T232:T239)</f>
        <v>56.25</v>
      </c>
      <c r="U231" s="53"/>
      <c r="V231" s="52">
        <f>AVERAGE(V232:V239)</f>
        <v>56.25</v>
      </c>
      <c r="W231" s="22"/>
      <c r="X231" s="52">
        <f>AVERAGE(X232:X239)</f>
        <v>56.25</v>
      </c>
      <c r="Y231" s="53"/>
    </row>
    <row r="232" spans="1:25" ht="105" x14ac:dyDescent="0.25">
      <c r="A232" s="4">
        <v>128</v>
      </c>
      <c r="B232" s="4"/>
      <c r="C232" s="4"/>
      <c r="D232" s="42" t="s">
        <v>282</v>
      </c>
      <c r="E232" s="42"/>
      <c r="F232" s="8" t="s">
        <v>281</v>
      </c>
      <c r="G232" s="8" t="s">
        <v>222</v>
      </c>
      <c r="H232" s="8" t="s">
        <v>280</v>
      </c>
      <c r="I232" s="8" t="s">
        <v>71</v>
      </c>
      <c r="J232" s="39">
        <v>100</v>
      </c>
      <c r="K232" s="61"/>
      <c r="L232" s="39">
        <v>100</v>
      </c>
      <c r="M232" s="40"/>
      <c r="N232" s="39">
        <v>100</v>
      </c>
      <c r="O232" s="39"/>
      <c r="P232" s="39">
        <v>100</v>
      </c>
      <c r="Q232" s="39"/>
      <c r="R232" s="39">
        <v>100</v>
      </c>
      <c r="S232" s="39"/>
      <c r="T232" s="39">
        <v>100</v>
      </c>
      <c r="U232" s="39"/>
      <c r="V232" s="39">
        <v>100</v>
      </c>
      <c r="W232" s="5"/>
      <c r="X232" s="39">
        <v>100</v>
      </c>
      <c r="Y232" s="39"/>
    </row>
    <row r="233" spans="1:25" ht="178.5" x14ac:dyDescent="0.25">
      <c r="A233" s="4">
        <v>129</v>
      </c>
      <c r="B233" s="4"/>
      <c r="C233" s="4"/>
      <c r="D233" s="42" t="s">
        <v>279</v>
      </c>
      <c r="E233" s="42"/>
      <c r="F233" s="8" t="s">
        <v>278</v>
      </c>
      <c r="G233" s="8" t="s">
        <v>227</v>
      </c>
      <c r="H233" s="8" t="s">
        <v>277</v>
      </c>
      <c r="I233" s="8" t="s">
        <v>8</v>
      </c>
      <c r="J233" s="39">
        <v>100</v>
      </c>
      <c r="K233" s="43" t="s">
        <v>276</v>
      </c>
      <c r="L233" s="39">
        <v>100</v>
      </c>
      <c r="M233" s="40"/>
      <c r="N233" s="39">
        <v>100</v>
      </c>
      <c r="O233" s="39"/>
      <c r="P233" s="39">
        <v>100</v>
      </c>
      <c r="Q233" s="39"/>
      <c r="R233" s="39">
        <v>100</v>
      </c>
      <c r="S233" s="39"/>
      <c r="T233" s="39">
        <v>100</v>
      </c>
      <c r="U233" s="39"/>
      <c r="V233" s="39">
        <v>100</v>
      </c>
      <c r="W233" s="5"/>
      <c r="X233" s="39">
        <v>100</v>
      </c>
      <c r="Y233" s="39"/>
    </row>
    <row r="234" spans="1:25" ht="195" x14ac:dyDescent="0.25">
      <c r="A234" s="4">
        <v>130</v>
      </c>
      <c r="B234" s="4"/>
      <c r="C234" s="4"/>
      <c r="D234" s="42" t="s">
        <v>275</v>
      </c>
      <c r="E234" s="42"/>
      <c r="F234" s="8" t="s">
        <v>274</v>
      </c>
      <c r="G234" s="8" t="s">
        <v>273</v>
      </c>
      <c r="H234" s="8" t="s">
        <v>272</v>
      </c>
      <c r="I234" s="8" t="s">
        <v>215</v>
      </c>
      <c r="J234" s="39">
        <v>50</v>
      </c>
      <c r="K234" s="41" t="s">
        <v>271</v>
      </c>
      <c r="L234" s="39">
        <v>50</v>
      </c>
      <c r="M234" s="40"/>
      <c r="N234" s="39">
        <v>50</v>
      </c>
      <c r="O234" s="39"/>
      <c r="P234" s="39">
        <v>50</v>
      </c>
      <c r="Q234" s="39"/>
      <c r="R234" s="39">
        <v>50</v>
      </c>
      <c r="S234" s="39"/>
      <c r="T234" s="39">
        <v>50</v>
      </c>
      <c r="U234" s="39"/>
      <c r="V234" s="39">
        <v>50</v>
      </c>
      <c r="W234" s="5"/>
      <c r="X234" s="39">
        <v>50</v>
      </c>
      <c r="Y234" s="39"/>
    </row>
    <row r="235" spans="1:25" ht="105" x14ac:dyDescent="0.25">
      <c r="A235" s="4">
        <v>131</v>
      </c>
      <c r="B235" s="4"/>
      <c r="C235" s="4"/>
      <c r="D235" s="42" t="s">
        <v>270</v>
      </c>
      <c r="E235" s="42"/>
      <c r="F235" s="8" t="s">
        <v>269</v>
      </c>
      <c r="G235" s="8" t="s">
        <v>268</v>
      </c>
      <c r="H235" s="8" t="s">
        <v>227</v>
      </c>
      <c r="I235" s="8" t="s">
        <v>267</v>
      </c>
      <c r="J235" s="39">
        <v>100</v>
      </c>
      <c r="K235" s="39"/>
      <c r="L235" s="39">
        <v>100</v>
      </c>
      <c r="M235" s="40"/>
      <c r="N235" s="39">
        <v>100</v>
      </c>
      <c r="O235" s="39"/>
      <c r="P235" s="39">
        <v>100</v>
      </c>
      <c r="Q235" s="39"/>
      <c r="R235" s="39">
        <v>100</v>
      </c>
      <c r="S235" s="39"/>
      <c r="T235" s="39">
        <v>100</v>
      </c>
      <c r="U235" s="39"/>
      <c r="V235" s="39">
        <v>100</v>
      </c>
      <c r="W235" s="5"/>
      <c r="X235" s="39">
        <v>100</v>
      </c>
      <c r="Y235" s="39"/>
    </row>
    <row r="236" spans="1:25" ht="120" x14ac:dyDescent="0.25">
      <c r="A236" s="4">
        <v>132</v>
      </c>
      <c r="B236" s="4"/>
      <c r="C236" s="4"/>
      <c r="D236" s="42" t="s">
        <v>266</v>
      </c>
      <c r="E236" s="42"/>
      <c r="F236" s="8" t="s">
        <v>265</v>
      </c>
      <c r="G236" s="8" t="s">
        <v>227</v>
      </c>
      <c r="H236" s="8" t="s">
        <v>264</v>
      </c>
      <c r="I236" s="8" t="s">
        <v>263</v>
      </c>
      <c r="J236" s="39">
        <v>100</v>
      </c>
      <c r="K236" s="39"/>
      <c r="L236" s="39">
        <v>100</v>
      </c>
      <c r="M236" s="40"/>
      <c r="N236" s="39">
        <v>100</v>
      </c>
      <c r="O236" s="39"/>
      <c r="P236" s="39">
        <v>100</v>
      </c>
      <c r="Q236" s="39"/>
      <c r="R236" s="39">
        <v>100</v>
      </c>
      <c r="T236" s="39">
        <v>100</v>
      </c>
      <c r="V236" s="39">
        <v>100</v>
      </c>
      <c r="W236" s="5"/>
      <c r="X236" s="39">
        <v>100</v>
      </c>
      <c r="Y236" s="41" t="s">
        <v>262</v>
      </c>
    </row>
    <row r="237" spans="1:25" ht="180" x14ac:dyDescent="0.25">
      <c r="A237" s="4">
        <v>133</v>
      </c>
      <c r="B237" s="4"/>
      <c r="C237" s="4"/>
      <c r="D237" s="42" t="s">
        <v>261</v>
      </c>
      <c r="E237" s="42"/>
      <c r="F237" s="8" t="s">
        <v>260</v>
      </c>
      <c r="G237" s="8" t="s">
        <v>259</v>
      </c>
      <c r="H237" s="8" t="s">
        <v>258</v>
      </c>
      <c r="I237" s="8" t="s">
        <v>257</v>
      </c>
      <c r="J237" s="39">
        <v>0</v>
      </c>
      <c r="K237" s="39"/>
      <c r="L237" s="39">
        <v>0</v>
      </c>
      <c r="M237" s="40"/>
      <c r="N237" s="39">
        <v>0</v>
      </c>
      <c r="O237" s="39"/>
      <c r="P237" s="39">
        <v>0</v>
      </c>
      <c r="Q237" s="39"/>
      <c r="R237" s="39">
        <v>0</v>
      </c>
      <c r="S237" s="39"/>
      <c r="T237" s="39">
        <v>0</v>
      </c>
      <c r="U237" s="39"/>
      <c r="V237" s="39">
        <v>0</v>
      </c>
      <c r="W237" s="5"/>
      <c r="X237" s="39">
        <v>0</v>
      </c>
      <c r="Y237" s="39"/>
    </row>
    <row r="238" spans="1:25" ht="180" x14ac:dyDescent="0.25">
      <c r="A238" s="4">
        <v>134</v>
      </c>
      <c r="B238" s="4"/>
      <c r="C238" s="4"/>
      <c r="D238" s="42" t="s">
        <v>256</v>
      </c>
      <c r="E238" s="42"/>
      <c r="F238" s="8" t="s">
        <v>255</v>
      </c>
      <c r="G238" s="8" t="s">
        <v>222</v>
      </c>
      <c r="H238" s="8" t="s">
        <v>104</v>
      </c>
      <c r="I238" s="8" t="s">
        <v>254</v>
      </c>
      <c r="J238" s="39">
        <v>0</v>
      </c>
      <c r="K238" s="39" t="s">
        <v>253</v>
      </c>
      <c r="L238" s="39">
        <v>0</v>
      </c>
      <c r="M238" s="40"/>
      <c r="N238" s="39">
        <v>0</v>
      </c>
      <c r="O238" s="39"/>
      <c r="P238" s="39">
        <v>0</v>
      </c>
      <c r="Q238" s="39"/>
      <c r="R238" s="39">
        <v>0</v>
      </c>
      <c r="S238" s="39"/>
      <c r="T238" s="39">
        <v>0</v>
      </c>
      <c r="U238" s="39"/>
      <c r="V238" s="39">
        <v>0</v>
      </c>
      <c r="W238" s="5"/>
      <c r="X238" s="39">
        <v>0</v>
      </c>
      <c r="Y238" s="41"/>
    </row>
    <row r="239" spans="1:25" ht="300" x14ac:dyDescent="0.25">
      <c r="A239" s="4">
        <v>135</v>
      </c>
      <c r="B239" s="4"/>
      <c r="C239" s="4"/>
      <c r="D239" s="42" t="s">
        <v>252</v>
      </c>
      <c r="E239" s="42"/>
      <c r="F239" s="8" t="s">
        <v>251</v>
      </c>
      <c r="G239" s="8" t="s">
        <v>250</v>
      </c>
      <c r="H239" s="8" t="s">
        <v>249</v>
      </c>
      <c r="I239" s="8" t="s">
        <v>248</v>
      </c>
      <c r="J239" s="39">
        <v>0</v>
      </c>
      <c r="K239" s="39"/>
      <c r="L239" s="39">
        <v>0</v>
      </c>
      <c r="M239" s="40"/>
      <c r="N239" s="39">
        <v>0</v>
      </c>
      <c r="O239" s="39"/>
      <c r="P239" s="39">
        <v>0</v>
      </c>
      <c r="Q239" s="39"/>
      <c r="R239" s="39">
        <v>0</v>
      </c>
      <c r="S239" s="41"/>
      <c r="T239" s="39">
        <v>0</v>
      </c>
      <c r="U239" s="41"/>
      <c r="V239" s="39">
        <v>0</v>
      </c>
      <c r="W239" s="5"/>
      <c r="X239" s="39">
        <v>0</v>
      </c>
      <c r="Y239" s="39"/>
    </row>
    <row r="240" spans="1:25" s="46" customFormat="1" ht="120.75" x14ac:dyDescent="0.25">
      <c r="A240" s="59"/>
      <c r="B240" s="59"/>
      <c r="C240" s="60" t="s">
        <v>247</v>
      </c>
      <c r="D240" s="59"/>
      <c r="E240" s="58"/>
      <c r="F240" s="57" t="s">
        <v>246</v>
      </c>
      <c r="G240" s="56"/>
      <c r="H240" s="56"/>
      <c r="I240" s="56"/>
      <c r="J240" s="52">
        <f>AVERAGE(J241:J249)</f>
        <v>44.444444444444443</v>
      </c>
      <c r="K240" s="55"/>
      <c r="L240" s="52">
        <f>AVERAGE(L241:L249)</f>
        <v>44.444444444444443</v>
      </c>
      <c r="M240" s="54"/>
      <c r="N240" s="52">
        <f>AVERAGE(N241:N249)</f>
        <v>44.444444444444443</v>
      </c>
      <c r="O240" s="53"/>
      <c r="P240" s="52">
        <f>AVERAGE(P241:P249)</f>
        <v>44.444444444444443</v>
      </c>
      <c r="Q240" s="53"/>
      <c r="R240" s="52">
        <f>AVERAGE(R241:R249)</f>
        <v>44.444444444444443</v>
      </c>
      <c r="S240" s="53"/>
      <c r="T240" s="52">
        <f>AVERAGE(T241:T249)</f>
        <v>44.444444444444443</v>
      </c>
      <c r="U240" s="53"/>
      <c r="V240" s="52">
        <f>AVERAGE(V241:V249)</f>
        <v>44.444444444444443</v>
      </c>
      <c r="W240" s="22"/>
      <c r="X240" s="52">
        <f>AVERAGE(X241:X249)</f>
        <v>44.444444444444443</v>
      </c>
      <c r="Y240" s="51"/>
    </row>
    <row r="241" spans="1:25" ht="191.25" customHeight="1" x14ac:dyDescent="0.25">
      <c r="A241" s="4">
        <v>136</v>
      </c>
      <c r="B241" s="4"/>
      <c r="C241" s="4"/>
      <c r="D241" s="42" t="s">
        <v>245</v>
      </c>
      <c r="E241" s="42"/>
      <c r="F241" s="8" t="s">
        <v>244</v>
      </c>
      <c r="G241" s="8" t="s">
        <v>243</v>
      </c>
      <c r="H241" s="8" t="s">
        <v>242</v>
      </c>
      <c r="I241" s="8" t="s">
        <v>241</v>
      </c>
      <c r="J241" s="39">
        <v>50</v>
      </c>
      <c r="K241" s="39"/>
      <c r="L241" s="39">
        <v>50</v>
      </c>
      <c r="M241" s="40"/>
      <c r="N241" s="39">
        <v>50</v>
      </c>
      <c r="O241" s="39"/>
      <c r="P241" s="39">
        <v>50</v>
      </c>
      <c r="Q241" s="39"/>
      <c r="R241" s="39">
        <v>50</v>
      </c>
      <c r="S241" s="39"/>
      <c r="T241" s="39">
        <v>50</v>
      </c>
      <c r="U241" s="39"/>
      <c r="V241" s="39">
        <v>50</v>
      </c>
      <c r="W241" s="5"/>
      <c r="X241" s="39">
        <v>50</v>
      </c>
      <c r="Y241" s="39"/>
    </row>
    <row r="242" spans="1:25" s="46" customFormat="1" ht="105" x14ac:dyDescent="0.25">
      <c r="A242" s="4">
        <v>137</v>
      </c>
      <c r="B242" s="45"/>
      <c r="C242" s="45"/>
      <c r="D242" s="50" t="s">
        <v>240</v>
      </c>
      <c r="E242" s="50"/>
      <c r="F242" s="49" t="s">
        <v>239</v>
      </c>
      <c r="G242" s="49" t="s">
        <v>235</v>
      </c>
      <c r="H242" s="49" t="s">
        <v>238</v>
      </c>
      <c r="I242" s="49" t="s">
        <v>8</v>
      </c>
      <c r="J242" s="39">
        <v>100</v>
      </c>
      <c r="K242" s="39"/>
      <c r="L242" s="39">
        <v>100</v>
      </c>
      <c r="M242" s="48"/>
      <c r="N242" s="39">
        <v>100</v>
      </c>
      <c r="O242" s="47"/>
      <c r="P242" s="39">
        <v>100</v>
      </c>
      <c r="Q242" s="47"/>
      <c r="R242" s="39">
        <v>100</v>
      </c>
      <c r="S242" s="47"/>
      <c r="T242" s="39">
        <v>100</v>
      </c>
      <c r="U242" s="47"/>
      <c r="V242" s="39">
        <v>100</v>
      </c>
      <c r="W242" s="34"/>
      <c r="X242" s="39">
        <v>100</v>
      </c>
      <c r="Y242" s="47"/>
    </row>
    <row r="243" spans="1:25" ht="90" x14ac:dyDescent="0.25">
      <c r="A243" s="45">
        <v>138</v>
      </c>
      <c r="B243" s="4"/>
      <c r="C243" s="4"/>
      <c r="D243" s="42" t="s">
        <v>237</v>
      </c>
      <c r="E243" s="42"/>
      <c r="F243" s="8" t="s">
        <v>236</v>
      </c>
      <c r="G243" s="8" t="s">
        <v>235</v>
      </c>
      <c r="H243" s="8" t="s">
        <v>71</v>
      </c>
      <c r="I243" s="8" t="s">
        <v>215</v>
      </c>
      <c r="J243" s="39">
        <v>0</v>
      </c>
      <c r="K243" s="39"/>
      <c r="L243" s="39">
        <v>0</v>
      </c>
      <c r="M243" s="40"/>
      <c r="N243" s="39">
        <v>0</v>
      </c>
      <c r="O243" s="39"/>
      <c r="P243" s="39">
        <v>0</v>
      </c>
      <c r="Q243" s="39"/>
      <c r="R243" s="39">
        <v>0</v>
      </c>
      <c r="S243" s="44"/>
      <c r="T243" s="39">
        <v>0</v>
      </c>
      <c r="U243" s="44"/>
      <c r="V243" s="39">
        <v>0</v>
      </c>
      <c r="W243" s="5"/>
      <c r="X243" s="39">
        <v>0</v>
      </c>
      <c r="Y243" s="41"/>
    </row>
    <row r="244" spans="1:25" ht="105" x14ac:dyDescent="0.25">
      <c r="A244" s="4">
        <v>139</v>
      </c>
      <c r="B244" s="4"/>
      <c r="C244" s="4"/>
      <c r="D244" s="42" t="s">
        <v>234</v>
      </c>
      <c r="E244" s="42"/>
      <c r="F244" s="8" t="s">
        <v>233</v>
      </c>
      <c r="G244" s="8" t="s">
        <v>227</v>
      </c>
      <c r="H244" s="8" t="s">
        <v>232</v>
      </c>
      <c r="I244" s="8" t="s">
        <v>231</v>
      </c>
      <c r="J244" s="39">
        <v>0</v>
      </c>
      <c r="K244" s="41" t="s">
        <v>230</v>
      </c>
      <c r="L244" s="39">
        <v>0</v>
      </c>
      <c r="M244" s="40"/>
      <c r="N244" s="39">
        <v>0</v>
      </c>
      <c r="O244" s="39"/>
      <c r="P244" s="39">
        <v>0</v>
      </c>
      <c r="Q244" s="39"/>
      <c r="R244" s="39">
        <v>0</v>
      </c>
      <c r="S244" s="39"/>
      <c r="T244" s="39">
        <v>0</v>
      </c>
      <c r="U244" s="39"/>
      <c r="V244" s="39">
        <v>0</v>
      </c>
      <c r="W244" s="5"/>
      <c r="X244" s="39">
        <v>0</v>
      </c>
      <c r="Y244" s="39"/>
    </row>
    <row r="245" spans="1:25" ht="165.75" x14ac:dyDescent="0.25">
      <c r="A245" s="4">
        <v>140</v>
      </c>
      <c r="B245" s="4"/>
      <c r="C245" s="4"/>
      <c r="D245" s="42" t="s">
        <v>229</v>
      </c>
      <c r="E245" s="42"/>
      <c r="F245" s="8" t="s">
        <v>228</v>
      </c>
      <c r="G245" s="8" t="s">
        <v>227</v>
      </c>
      <c r="H245" s="8" t="s">
        <v>226</v>
      </c>
      <c r="I245" s="8" t="s">
        <v>8</v>
      </c>
      <c r="J245" s="39">
        <v>100</v>
      </c>
      <c r="K245" s="43" t="s">
        <v>225</v>
      </c>
      <c r="L245" s="39">
        <v>100</v>
      </c>
      <c r="M245" s="40"/>
      <c r="N245" s="39">
        <v>100</v>
      </c>
      <c r="O245" s="39"/>
      <c r="P245" s="39">
        <v>100</v>
      </c>
      <c r="Q245" s="39"/>
      <c r="R245" s="39">
        <v>100</v>
      </c>
      <c r="S245" s="39"/>
      <c r="T245" s="39">
        <v>100</v>
      </c>
      <c r="U245" s="39"/>
      <c r="V245" s="39">
        <v>100</v>
      </c>
      <c r="W245" s="5"/>
      <c r="X245" s="39">
        <v>100</v>
      </c>
      <c r="Y245" s="41"/>
    </row>
    <row r="246" spans="1:25" ht="105" x14ac:dyDescent="0.25">
      <c r="A246" s="4">
        <v>141</v>
      </c>
      <c r="B246" s="4"/>
      <c r="C246" s="4"/>
      <c r="D246" s="42" t="s">
        <v>224</v>
      </c>
      <c r="E246" s="42"/>
      <c r="F246" s="8" t="s">
        <v>223</v>
      </c>
      <c r="G246" s="8" t="s">
        <v>222</v>
      </c>
      <c r="H246" s="8" t="s">
        <v>221</v>
      </c>
      <c r="I246" s="8" t="s">
        <v>8</v>
      </c>
      <c r="J246" s="39">
        <v>0</v>
      </c>
      <c r="K246" s="39"/>
      <c r="L246" s="39">
        <v>0</v>
      </c>
      <c r="M246" s="40"/>
      <c r="N246" s="39">
        <v>0</v>
      </c>
      <c r="O246" s="39"/>
      <c r="P246" s="39">
        <v>0</v>
      </c>
      <c r="Q246" s="39"/>
      <c r="R246" s="39">
        <v>0</v>
      </c>
      <c r="S246" s="41"/>
      <c r="T246" s="39">
        <v>0</v>
      </c>
      <c r="U246" s="41"/>
      <c r="V246" s="39">
        <v>0</v>
      </c>
      <c r="W246" s="5"/>
      <c r="X246" s="39">
        <v>0</v>
      </c>
      <c r="Y246" s="41"/>
    </row>
    <row r="247" spans="1:25" ht="180" x14ac:dyDescent="0.25">
      <c r="A247" s="4">
        <v>142</v>
      </c>
      <c r="B247" s="4"/>
      <c r="C247" s="4"/>
      <c r="D247" s="42" t="s">
        <v>220</v>
      </c>
      <c r="E247" s="42"/>
      <c r="F247" s="8" t="s">
        <v>219</v>
      </c>
      <c r="G247" s="8" t="s">
        <v>212</v>
      </c>
      <c r="H247" s="8" t="s">
        <v>71</v>
      </c>
      <c r="I247" s="8" t="s">
        <v>215</v>
      </c>
      <c r="J247" s="39">
        <v>50</v>
      </c>
      <c r="K247" s="41" t="s">
        <v>218</v>
      </c>
      <c r="L247" s="39">
        <v>50</v>
      </c>
      <c r="M247" s="40"/>
      <c r="N247" s="39">
        <v>50</v>
      </c>
      <c r="O247" s="39"/>
      <c r="P247" s="39">
        <v>50</v>
      </c>
      <c r="Q247" s="39"/>
      <c r="R247" s="39">
        <v>50</v>
      </c>
      <c r="S247" s="39"/>
      <c r="T247" s="39">
        <v>50</v>
      </c>
      <c r="U247" s="39"/>
      <c r="V247" s="39">
        <v>50</v>
      </c>
      <c r="W247" s="5"/>
      <c r="X247" s="39">
        <v>50</v>
      </c>
      <c r="Y247" s="41"/>
    </row>
    <row r="248" spans="1:25" ht="150" x14ac:dyDescent="0.25">
      <c r="A248" s="4">
        <v>143</v>
      </c>
      <c r="B248" s="4"/>
      <c r="C248" s="4"/>
      <c r="D248" s="42" t="s">
        <v>217</v>
      </c>
      <c r="E248" s="42"/>
      <c r="F248" s="8" t="s">
        <v>216</v>
      </c>
      <c r="G248" s="8" t="s">
        <v>212</v>
      </c>
      <c r="H248" s="8" t="s">
        <v>71</v>
      </c>
      <c r="I248" s="8" t="s">
        <v>215</v>
      </c>
      <c r="J248" s="39">
        <v>100</v>
      </c>
      <c r="K248" s="39"/>
      <c r="L248" s="39">
        <v>100</v>
      </c>
      <c r="M248" s="40"/>
      <c r="N248" s="39">
        <v>100</v>
      </c>
      <c r="O248" s="39"/>
      <c r="P248" s="39">
        <v>100</v>
      </c>
      <c r="Q248" s="39"/>
      <c r="R248" s="39">
        <v>100</v>
      </c>
      <c r="S248" s="41"/>
      <c r="T248" s="39">
        <v>100</v>
      </c>
      <c r="U248" s="41"/>
      <c r="V248" s="39">
        <v>100</v>
      </c>
      <c r="W248" s="5"/>
      <c r="X248" s="39">
        <v>100</v>
      </c>
      <c r="Y248" s="39"/>
    </row>
    <row r="249" spans="1:25" ht="225" x14ac:dyDescent="0.25">
      <c r="A249" s="4">
        <v>144</v>
      </c>
      <c r="B249" s="4"/>
      <c r="C249" s="4"/>
      <c r="D249" s="42" t="s">
        <v>214</v>
      </c>
      <c r="E249" s="42"/>
      <c r="F249" s="8" t="s">
        <v>213</v>
      </c>
      <c r="G249" s="8" t="s">
        <v>212</v>
      </c>
      <c r="H249" s="8" t="s">
        <v>211</v>
      </c>
      <c r="I249" s="8" t="s">
        <v>45</v>
      </c>
      <c r="J249" s="39">
        <v>0</v>
      </c>
      <c r="K249" s="41" t="s">
        <v>210</v>
      </c>
      <c r="L249" s="39">
        <v>0</v>
      </c>
      <c r="M249" s="40"/>
      <c r="N249" s="39">
        <v>0</v>
      </c>
      <c r="O249" s="39"/>
      <c r="P249" s="39">
        <v>0</v>
      </c>
      <c r="Q249" s="39"/>
      <c r="R249" s="39">
        <v>0</v>
      </c>
      <c r="S249" s="39"/>
      <c r="T249" s="39">
        <v>0</v>
      </c>
      <c r="U249" s="39"/>
      <c r="V249" s="39">
        <v>0</v>
      </c>
      <c r="W249" s="5"/>
      <c r="X249" s="39">
        <v>0</v>
      </c>
      <c r="Y249" s="39"/>
    </row>
    <row r="250" spans="1:25" s="21" customFormat="1" ht="30" x14ac:dyDescent="0.25">
      <c r="A250" s="26"/>
      <c r="B250" s="27" t="s">
        <v>209</v>
      </c>
      <c r="C250" s="26"/>
      <c r="D250" s="26"/>
      <c r="E250" s="26"/>
      <c r="F250" s="26" t="s">
        <v>208</v>
      </c>
      <c r="G250" s="26"/>
      <c r="H250" s="26"/>
      <c r="I250" s="26"/>
      <c r="J250" s="25">
        <f>AVERAGE(J251,J267,J283,J294)</f>
        <v>62.638888888888886</v>
      </c>
      <c r="K250" s="24"/>
      <c r="L250" s="23" t="e">
        <f>AVERAGE(L251,L270,L276,L288)</f>
        <v>#DIV/0!</v>
      </c>
      <c r="M250" s="22"/>
      <c r="N250" s="23" t="e">
        <f>AVERAGE(N251,N270,N276,N288)</f>
        <v>#DIV/0!</v>
      </c>
      <c r="O250" s="22"/>
      <c r="P250" s="23" t="e">
        <f>AVERAGE(P251,P270,P276,P288)</f>
        <v>#DIV/0!</v>
      </c>
      <c r="Q250" s="22"/>
      <c r="R250" s="23" t="e">
        <f>AVERAGE(R251,R270,R276,R288)</f>
        <v>#DIV/0!</v>
      </c>
      <c r="S250" s="22"/>
      <c r="T250" s="23" t="e">
        <f>AVERAGE(T251,T270,T276,T288)</f>
        <v>#DIV/0!</v>
      </c>
      <c r="U250" s="22"/>
      <c r="V250" s="23" t="e">
        <f>AVERAGE(V251,V270,V276,V288)</f>
        <v>#DIV/0!</v>
      </c>
      <c r="W250" s="22"/>
      <c r="X250" s="23" t="e">
        <f>AVERAGE(X251,X270,X276,X288)</f>
        <v>#DIV/0!</v>
      </c>
      <c r="Y250" s="22"/>
    </row>
    <row r="251" spans="1:25" s="21" customFormat="1" ht="34.5" x14ac:dyDescent="0.25">
      <c r="A251" s="26"/>
      <c r="B251" s="26"/>
      <c r="C251" s="27" t="s">
        <v>207</v>
      </c>
      <c r="D251" s="26"/>
      <c r="E251" s="26"/>
      <c r="F251" s="26" t="s">
        <v>206</v>
      </c>
      <c r="G251" s="26"/>
      <c r="H251" s="26"/>
      <c r="I251" s="26"/>
      <c r="J251" s="25">
        <f>AVERAGE(J252,J256,J260,J264:J266)</f>
        <v>63.888888888888893</v>
      </c>
      <c r="K251" s="24"/>
      <c r="L251" s="23" t="e">
        <f>AVERAGE(L256:L266)</f>
        <v>#DIV/0!</v>
      </c>
      <c r="M251" s="22"/>
      <c r="N251" s="23" t="e">
        <f>AVERAGE(N256:N266)</f>
        <v>#DIV/0!</v>
      </c>
      <c r="O251" s="22"/>
      <c r="P251" s="23" t="e">
        <f>AVERAGE(P256:P266)</f>
        <v>#DIV/0!</v>
      </c>
      <c r="Q251" s="22"/>
      <c r="R251" s="23" t="e">
        <f>AVERAGE(R256:R266)</f>
        <v>#DIV/0!</v>
      </c>
      <c r="S251" s="22"/>
      <c r="T251" s="23" t="e">
        <f>AVERAGE(T256:T266)</f>
        <v>#DIV/0!</v>
      </c>
      <c r="U251" s="22"/>
      <c r="V251" s="23" t="e">
        <f>AVERAGE(V256:V266)</f>
        <v>#DIV/0!</v>
      </c>
      <c r="W251" s="22"/>
      <c r="X251" s="23" t="e">
        <f>AVERAGE(X256:X266)</f>
        <v>#DIV/0!</v>
      </c>
      <c r="Y251" s="22"/>
    </row>
    <row r="252" spans="1:25" s="10" customFormat="1" ht="80.25" customHeight="1" x14ac:dyDescent="0.25">
      <c r="A252" s="18">
        <v>145</v>
      </c>
      <c r="B252" s="18"/>
      <c r="C252" s="17"/>
      <c r="D252" s="17" t="s">
        <v>205</v>
      </c>
      <c r="E252" s="31"/>
      <c r="F252" s="29" t="s">
        <v>204</v>
      </c>
      <c r="G252" s="15"/>
      <c r="H252" s="15"/>
      <c r="I252" s="15"/>
      <c r="J252" s="14">
        <f>AVERAGE(J253:J255)</f>
        <v>66.666666666666671</v>
      </c>
      <c r="K252" s="13"/>
      <c r="L252" s="12" t="e">
        <f>AVERAGE(L253:L256)</f>
        <v>#DIV/0!</v>
      </c>
      <c r="M252" s="11"/>
      <c r="N252" s="12" t="e">
        <f>AVERAGE(N253:N256)</f>
        <v>#DIV/0!</v>
      </c>
      <c r="O252" s="11"/>
      <c r="P252" s="12" t="e">
        <f>AVERAGE(P253:P256)</f>
        <v>#DIV/0!</v>
      </c>
      <c r="Q252" s="11"/>
      <c r="R252" s="12" t="e">
        <f>AVERAGE(R253:R256)</f>
        <v>#DIV/0!</v>
      </c>
      <c r="S252" s="11"/>
      <c r="T252" s="12" t="e">
        <f>AVERAGE(T253:T256)</f>
        <v>#DIV/0!</v>
      </c>
      <c r="U252" s="11"/>
      <c r="V252" s="12" t="e">
        <f>AVERAGE(V253:V256)</f>
        <v>#DIV/0!</v>
      </c>
      <c r="W252" s="11"/>
      <c r="X252" s="12" t="e">
        <f>AVERAGE(X253:X256)</f>
        <v>#DIV/0!</v>
      </c>
      <c r="Y252" s="11"/>
    </row>
    <row r="253" spans="1:25" s="2" customFormat="1" ht="312" customHeight="1" x14ac:dyDescent="0.25">
      <c r="A253" s="4" t="s">
        <v>203</v>
      </c>
      <c r="B253" s="4"/>
      <c r="C253" s="4"/>
      <c r="D253" s="4"/>
      <c r="E253" s="9" t="s">
        <v>202</v>
      </c>
      <c r="F253" s="8" t="s">
        <v>201</v>
      </c>
      <c r="G253" s="8" t="s">
        <v>174</v>
      </c>
      <c r="H253" s="8" t="s">
        <v>173</v>
      </c>
      <c r="I253" s="8" t="s">
        <v>172</v>
      </c>
      <c r="J253" s="36">
        <v>50</v>
      </c>
      <c r="K253" s="33" t="s">
        <v>200</v>
      </c>
      <c r="L253" s="34"/>
      <c r="M253" s="34"/>
      <c r="N253" s="34"/>
      <c r="O253" s="34"/>
      <c r="P253" s="34"/>
      <c r="Q253" s="34"/>
      <c r="R253" s="34"/>
      <c r="S253" s="34"/>
      <c r="T253" s="34"/>
      <c r="U253" s="34"/>
      <c r="V253" s="34"/>
      <c r="W253" s="34"/>
      <c r="X253" s="34"/>
      <c r="Y253" s="34"/>
    </row>
    <row r="254" spans="1:25" s="2" customFormat="1" ht="216.75" x14ac:dyDescent="0.25">
      <c r="A254" s="4" t="s">
        <v>199</v>
      </c>
      <c r="B254" s="4"/>
      <c r="C254" s="4"/>
      <c r="D254" s="4"/>
      <c r="E254" s="9" t="s">
        <v>198</v>
      </c>
      <c r="F254" s="37" t="s">
        <v>197</v>
      </c>
      <c r="G254" s="8" t="s">
        <v>167</v>
      </c>
      <c r="H254" s="8" t="s">
        <v>166</v>
      </c>
      <c r="I254" s="8" t="s">
        <v>165</v>
      </c>
      <c r="J254" s="36">
        <v>100</v>
      </c>
      <c r="K254" s="33" t="s">
        <v>196</v>
      </c>
      <c r="L254" s="34"/>
      <c r="M254" s="34"/>
      <c r="N254" s="34"/>
      <c r="O254" s="34"/>
      <c r="P254" s="34"/>
      <c r="Q254" s="34"/>
      <c r="R254" s="34"/>
      <c r="S254" s="34"/>
      <c r="T254" s="34"/>
      <c r="U254" s="34"/>
      <c r="V254" s="34"/>
      <c r="W254" s="34"/>
      <c r="X254" s="34"/>
      <c r="Y254" s="34"/>
    </row>
    <row r="255" spans="1:25" s="2" customFormat="1" ht="242.25" x14ac:dyDescent="0.25">
      <c r="A255" s="4" t="s">
        <v>195</v>
      </c>
      <c r="B255" s="4"/>
      <c r="C255" s="38"/>
      <c r="D255" s="38"/>
      <c r="E255" s="9" t="s">
        <v>194</v>
      </c>
      <c r="F255" s="8" t="s">
        <v>161</v>
      </c>
      <c r="G255" s="8" t="s">
        <v>160</v>
      </c>
      <c r="H255" s="8" t="s">
        <v>159</v>
      </c>
      <c r="I255" s="8" t="s">
        <v>158</v>
      </c>
      <c r="J255" s="7">
        <v>50</v>
      </c>
      <c r="K255" s="6" t="s">
        <v>193</v>
      </c>
      <c r="L255" s="5"/>
      <c r="M255" s="5"/>
      <c r="N255" s="5"/>
      <c r="O255" s="5"/>
      <c r="P255" s="5"/>
      <c r="Q255" s="5"/>
      <c r="R255" s="5"/>
      <c r="S255" s="5"/>
      <c r="T255" s="5"/>
      <c r="U255" s="5"/>
      <c r="V255" s="5"/>
      <c r="W255" s="5"/>
      <c r="X255" s="5"/>
      <c r="Y255" s="5"/>
    </row>
    <row r="256" spans="1:25" s="10" customFormat="1" ht="80.25" customHeight="1" x14ac:dyDescent="0.25">
      <c r="A256" s="18">
        <v>146</v>
      </c>
      <c r="B256" s="18"/>
      <c r="C256" s="17"/>
      <c r="D256" s="17" t="s">
        <v>192</v>
      </c>
      <c r="E256" s="31"/>
      <c r="F256" s="29" t="s">
        <v>191</v>
      </c>
      <c r="G256" s="15"/>
      <c r="H256" s="15"/>
      <c r="I256" s="15"/>
      <c r="J256" s="14">
        <f>AVERAGE(J257:J259)</f>
        <v>66.666666666666671</v>
      </c>
      <c r="K256" s="13"/>
      <c r="L256" s="12" t="e">
        <f>AVERAGE(L257:L263)</f>
        <v>#DIV/0!</v>
      </c>
      <c r="M256" s="11"/>
      <c r="N256" s="12" t="e">
        <f>AVERAGE(N257:N263)</f>
        <v>#DIV/0!</v>
      </c>
      <c r="O256" s="11"/>
      <c r="P256" s="12" t="e">
        <f>AVERAGE(P257:P263)</f>
        <v>#DIV/0!</v>
      </c>
      <c r="Q256" s="11"/>
      <c r="R256" s="12" t="e">
        <f>AVERAGE(R257:R263)</f>
        <v>#DIV/0!</v>
      </c>
      <c r="S256" s="11"/>
      <c r="T256" s="12" t="e">
        <f>AVERAGE(T257:T263)</f>
        <v>#DIV/0!</v>
      </c>
      <c r="U256" s="11"/>
      <c r="V256" s="12" t="e">
        <f>AVERAGE(V257:V263)</f>
        <v>#DIV/0!</v>
      </c>
      <c r="W256" s="11"/>
      <c r="X256" s="12" t="e">
        <f>AVERAGE(X257:X263)</f>
        <v>#DIV/0!</v>
      </c>
      <c r="Y256" s="11"/>
    </row>
    <row r="257" spans="1:25" s="2" customFormat="1" ht="312" customHeight="1" x14ac:dyDescent="0.25">
      <c r="A257" s="4" t="s">
        <v>190</v>
      </c>
      <c r="B257" s="4"/>
      <c r="C257" s="4"/>
      <c r="D257" s="4"/>
      <c r="E257" s="9" t="s">
        <v>189</v>
      </c>
      <c r="F257" s="8" t="s">
        <v>188</v>
      </c>
      <c r="G257" s="8" t="s">
        <v>174</v>
      </c>
      <c r="H257" s="8" t="s">
        <v>173</v>
      </c>
      <c r="I257" s="8" t="s">
        <v>172</v>
      </c>
      <c r="J257" s="36">
        <v>50</v>
      </c>
      <c r="K257" s="33" t="s">
        <v>187</v>
      </c>
      <c r="L257" s="34"/>
      <c r="M257" s="34"/>
      <c r="N257" s="34"/>
      <c r="O257" s="34"/>
      <c r="P257" s="34"/>
      <c r="Q257" s="34"/>
      <c r="R257" s="34"/>
      <c r="S257" s="34"/>
      <c r="T257" s="34"/>
      <c r="U257" s="34"/>
      <c r="V257" s="34"/>
      <c r="W257" s="34"/>
      <c r="X257" s="34"/>
      <c r="Y257" s="34"/>
    </row>
    <row r="258" spans="1:25" s="2" customFormat="1" ht="127.5" x14ac:dyDescent="0.25">
      <c r="A258" s="4" t="s">
        <v>186</v>
      </c>
      <c r="B258" s="4"/>
      <c r="C258" s="4"/>
      <c r="D258" s="4"/>
      <c r="E258" s="9" t="s">
        <v>185</v>
      </c>
      <c r="F258" s="37" t="s">
        <v>184</v>
      </c>
      <c r="G258" s="8" t="s">
        <v>167</v>
      </c>
      <c r="H258" s="8" t="s">
        <v>166</v>
      </c>
      <c r="I258" s="8" t="s">
        <v>165</v>
      </c>
      <c r="J258" s="36">
        <v>100</v>
      </c>
      <c r="K258" s="33" t="s">
        <v>183</v>
      </c>
      <c r="L258" s="34"/>
      <c r="M258" s="34"/>
      <c r="N258" s="34"/>
      <c r="O258" s="34"/>
      <c r="P258" s="34"/>
      <c r="Q258" s="34"/>
      <c r="R258" s="34"/>
      <c r="S258" s="34"/>
      <c r="T258" s="34"/>
      <c r="U258" s="34"/>
      <c r="V258" s="34"/>
      <c r="W258" s="34"/>
      <c r="X258" s="34"/>
      <c r="Y258" s="34"/>
    </row>
    <row r="259" spans="1:25" s="2" customFormat="1" ht="242.25" x14ac:dyDescent="0.25">
      <c r="A259" s="4" t="s">
        <v>182</v>
      </c>
      <c r="B259" s="4"/>
      <c r="C259" s="38"/>
      <c r="D259" s="38"/>
      <c r="E259" s="9" t="s">
        <v>181</v>
      </c>
      <c r="F259" s="8" t="s">
        <v>161</v>
      </c>
      <c r="G259" s="8" t="s">
        <v>160</v>
      </c>
      <c r="H259" s="8" t="s">
        <v>159</v>
      </c>
      <c r="I259" s="8" t="s">
        <v>158</v>
      </c>
      <c r="J259" s="7">
        <v>50</v>
      </c>
      <c r="K259" s="6" t="s">
        <v>180</v>
      </c>
      <c r="L259" s="5"/>
      <c r="M259" s="5"/>
      <c r="N259" s="5"/>
      <c r="O259" s="5"/>
      <c r="P259" s="5"/>
      <c r="Q259" s="5"/>
      <c r="R259" s="5"/>
      <c r="S259" s="5"/>
      <c r="T259" s="5"/>
      <c r="U259" s="5"/>
      <c r="V259" s="5"/>
      <c r="W259" s="5"/>
      <c r="X259" s="5"/>
      <c r="Y259" s="5"/>
    </row>
    <row r="260" spans="1:25" s="10" customFormat="1" ht="80.25" customHeight="1" x14ac:dyDescent="0.25">
      <c r="A260" s="18">
        <v>147</v>
      </c>
      <c r="B260" s="18"/>
      <c r="C260" s="17"/>
      <c r="D260" s="17" t="s">
        <v>179</v>
      </c>
      <c r="E260" s="31"/>
      <c r="F260" s="29" t="s">
        <v>178</v>
      </c>
      <c r="G260" s="15"/>
      <c r="H260" s="15"/>
      <c r="I260" s="15"/>
      <c r="J260" s="14">
        <f>AVERAGE(J261:J263)</f>
        <v>50</v>
      </c>
      <c r="K260" s="13"/>
      <c r="L260" s="12" t="e">
        <f>AVERAGE(L261:L270)</f>
        <v>#DIV/0!</v>
      </c>
      <c r="M260" s="11"/>
      <c r="N260" s="12" t="e">
        <f>AVERAGE(N261:N270)</f>
        <v>#DIV/0!</v>
      </c>
      <c r="O260" s="11"/>
      <c r="P260" s="12" t="e">
        <f>AVERAGE(P261:P270)</f>
        <v>#DIV/0!</v>
      </c>
      <c r="Q260" s="11"/>
      <c r="R260" s="12" t="e">
        <f>AVERAGE(R261:R270)</f>
        <v>#DIV/0!</v>
      </c>
      <c r="S260" s="11"/>
      <c r="T260" s="12" t="e">
        <f>AVERAGE(T261:T270)</f>
        <v>#DIV/0!</v>
      </c>
      <c r="U260" s="11"/>
      <c r="V260" s="12" t="e">
        <f>AVERAGE(V261:V270)</f>
        <v>#DIV/0!</v>
      </c>
      <c r="W260" s="11"/>
      <c r="X260" s="12" t="e">
        <f>AVERAGE(X261:X270)</f>
        <v>#DIV/0!</v>
      </c>
      <c r="Y260" s="11"/>
    </row>
    <row r="261" spans="1:25" s="2" customFormat="1" ht="312" customHeight="1" x14ac:dyDescent="0.25">
      <c r="A261" s="4" t="s">
        <v>177</v>
      </c>
      <c r="B261" s="4"/>
      <c r="C261" s="4"/>
      <c r="D261" s="4"/>
      <c r="E261" s="9" t="s">
        <v>176</v>
      </c>
      <c r="F261" s="8" t="s">
        <v>175</v>
      </c>
      <c r="G261" s="8" t="s">
        <v>174</v>
      </c>
      <c r="H261" s="8" t="s">
        <v>173</v>
      </c>
      <c r="I261" s="8" t="s">
        <v>172</v>
      </c>
      <c r="J261" s="36">
        <v>100</v>
      </c>
      <c r="K261" s="33" t="s">
        <v>171</v>
      </c>
      <c r="L261" s="34"/>
      <c r="M261" s="34"/>
      <c r="N261" s="34"/>
      <c r="O261" s="34"/>
      <c r="P261" s="34"/>
      <c r="Q261" s="34"/>
      <c r="R261" s="34"/>
      <c r="S261" s="34"/>
      <c r="T261" s="34"/>
      <c r="U261" s="34"/>
      <c r="V261" s="34"/>
      <c r="W261" s="34"/>
      <c r="X261" s="34"/>
      <c r="Y261" s="34"/>
    </row>
    <row r="262" spans="1:25" s="2" customFormat="1" ht="89.25" x14ac:dyDescent="0.25">
      <c r="A262" s="4" t="s">
        <v>170</v>
      </c>
      <c r="B262" s="4"/>
      <c r="C262" s="4"/>
      <c r="D262" s="4"/>
      <c r="E262" s="9" t="s">
        <v>169</v>
      </c>
      <c r="F262" s="37" t="s">
        <v>168</v>
      </c>
      <c r="G262" s="8" t="s">
        <v>167</v>
      </c>
      <c r="H262" s="8" t="s">
        <v>166</v>
      </c>
      <c r="I262" s="8" t="s">
        <v>165</v>
      </c>
      <c r="J262" s="36">
        <v>0</v>
      </c>
      <c r="K262" s="35" t="s">
        <v>164</v>
      </c>
      <c r="L262" s="34"/>
      <c r="M262" s="34"/>
      <c r="N262" s="34"/>
      <c r="O262" s="34"/>
      <c r="P262" s="34"/>
      <c r="Q262" s="34"/>
      <c r="R262" s="34"/>
      <c r="S262" s="34"/>
      <c r="T262" s="34"/>
      <c r="U262" s="34"/>
      <c r="V262" s="34"/>
      <c r="W262" s="34"/>
      <c r="X262" s="34"/>
      <c r="Y262" s="34"/>
    </row>
    <row r="263" spans="1:25" s="2" customFormat="1" ht="242.25" x14ac:dyDescent="0.25">
      <c r="A263" s="4" t="s">
        <v>163</v>
      </c>
      <c r="B263" s="4"/>
      <c r="C263" s="4"/>
      <c r="D263" s="4"/>
      <c r="E263" s="9" t="s">
        <v>162</v>
      </c>
      <c r="F263" s="8" t="s">
        <v>161</v>
      </c>
      <c r="G263" s="8" t="s">
        <v>160</v>
      </c>
      <c r="H263" s="8" t="s">
        <v>159</v>
      </c>
      <c r="I263" s="8" t="s">
        <v>158</v>
      </c>
      <c r="J263" s="7">
        <v>50</v>
      </c>
      <c r="K263" s="6" t="s">
        <v>157</v>
      </c>
      <c r="L263" s="5"/>
      <c r="M263" s="5"/>
      <c r="N263" s="5"/>
      <c r="O263" s="5"/>
      <c r="P263" s="5"/>
      <c r="Q263" s="5"/>
      <c r="R263" s="5"/>
      <c r="S263" s="5"/>
      <c r="T263" s="5"/>
      <c r="U263" s="5"/>
      <c r="V263" s="5"/>
      <c r="W263" s="5"/>
      <c r="X263" s="5"/>
      <c r="Y263" s="5"/>
    </row>
    <row r="264" spans="1:25" s="2" customFormat="1" ht="300" x14ac:dyDescent="0.25">
      <c r="A264" s="4">
        <v>148</v>
      </c>
      <c r="B264" s="4"/>
      <c r="C264" s="4"/>
      <c r="D264" s="9" t="s">
        <v>156</v>
      </c>
      <c r="E264" s="9"/>
      <c r="F264" s="8" t="s">
        <v>153</v>
      </c>
      <c r="G264" s="8" t="s">
        <v>152</v>
      </c>
      <c r="H264" s="8" t="s">
        <v>151</v>
      </c>
      <c r="I264" s="8" t="s">
        <v>58</v>
      </c>
      <c r="J264" s="33">
        <v>100</v>
      </c>
      <c r="K264" s="28"/>
      <c r="L264" s="5"/>
      <c r="M264" s="5"/>
      <c r="N264" s="5"/>
      <c r="O264" s="5"/>
      <c r="P264" s="5"/>
      <c r="Q264" s="5"/>
      <c r="R264" s="5"/>
      <c r="S264" s="5"/>
      <c r="T264" s="5"/>
      <c r="U264" s="5"/>
      <c r="V264" s="5"/>
      <c r="W264" s="5"/>
      <c r="X264" s="5"/>
      <c r="Y264" s="5"/>
    </row>
    <row r="265" spans="1:25" s="2" customFormat="1" ht="300" x14ac:dyDescent="0.25">
      <c r="A265" s="4">
        <v>149</v>
      </c>
      <c r="B265" s="4"/>
      <c r="C265" s="4"/>
      <c r="D265" s="9" t="s">
        <v>155</v>
      </c>
      <c r="E265" s="9"/>
      <c r="F265" s="8" t="s">
        <v>153</v>
      </c>
      <c r="G265" s="8" t="s">
        <v>152</v>
      </c>
      <c r="H265" s="8" t="s">
        <v>151</v>
      </c>
      <c r="I265" s="8" t="s">
        <v>58</v>
      </c>
      <c r="J265" s="33">
        <v>100</v>
      </c>
      <c r="K265" s="28"/>
      <c r="L265" s="5"/>
      <c r="M265" s="5"/>
      <c r="N265" s="5"/>
      <c r="O265" s="5"/>
      <c r="P265" s="5"/>
      <c r="Q265" s="5"/>
      <c r="R265" s="5"/>
      <c r="S265" s="5"/>
      <c r="T265" s="5"/>
      <c r="U265" s="5"/>
      <c r="V265" s="5"/>
      <c r="W265" s="5"/>
      <c r="X265" s="5"/>
      <c r="Y265" s="5"/>
    </row>
    <row r="266" spans="1:25" s="2" customFormat="1" ht="300" x14ac:dyDescent="0.25">
      <c r="A266" s="4">
        <v>150</v>
      </c>
      <c r="B266" s="4"/>
      <c r="C266" s="4"/>
      <c r="D266" s="9" t="s">
        <v>154</v>
      </c>
      <c r="E266" s="9"/>
      <c r="F266" s="8" t="s">
        <v>153</v>
      </c>
      <c r="G266" s="8" t="s">
        <v>152</v>
      </c>
      <c r="H266" s="8" t="s">
        <v>151</v>
      </c>
      <c r="I266" s="8" t="s">
        <v>58</v>
      </c>
      <c r="J266" s="33">
        <v>0</v>
      </c>
      <c r="K266" s="32" t="s">
        <v>150</v>
      </c>
      <c r="L266" s="5"/>
      <c r="M266" s="5"/>
      <c r="N266" s="5"/>
      <c r="O266" s="5"/>
      <c r="P266" s="5"/>
      <c r="Q266" s="5"/>
      <c r="R266" s="5"/>
      <c r="S266" s="5"/>
      <c r="T266" s="5"/>
      <c r="U266" s="5"/>
      <c r="V266" s="5"/>
      <c r="W266" s="5"/>
      <c r="X266" s="5"/>
      <c r="Y266" s="5"/>
    </row>
    <row r="267" spans="1:25" s="21" customFormat="1" ht="34.5" x14ac:dyDescent="0.25">
      <c r="A267" s="26"/>
      <c r="B267" s="26"/>
      <c r="C267" s="27" t="s">
        <v>149</v>
      </c>
      <c r="D267" s="26"/>
      <c r="E267" s="26"/>
      <c r="F267" s="26" t="s">
        <v>148</v>
      </c>
      <c r="G267" s="26"/>
      <c r="H267" s="26"/>
      <c r="I267" s="26"/>
      <c r="J267" s="25">
        <f>AVERAGE(J268,J269,J273,J277,J280)</f>
        <v>61.666666666666664</v>
      </c>
      <c r="K267" s="24"/>
      <c r="L267" s="23"/>
      <c r="M267" s="22"/>
      <c r="N267" s="23"/>
      <c r="O267" s="22"/>
      <c r="P267" s="23"/>
      <c r="Q267" s="22"/>
      <c r="R267" s="23"/>
      <c r="S267" s="22"/>
      <c r="T267" s="23"/>
      <c r="U267" s="22"/>
      <c r="V267" s="23"/>
      <c r="W267" s="22"/>
      <c r="X267" s="23"/>
      <c r="Y267" s="22"/>
    </row>
    <row r="268" spans="1:25" s="2" customFormat="1" ht="120" x14ac:dyDescent="0.25">
      <c r="A268" s="4">
        <v>151</v>
      </c>
      <c r="B268" s="4"/>
      <c r="C268" s="4"/>
      <c r="D268" s="9" t="s">
        <v>147</v>
      </c>
      <c r="E268" s="9"/>
      <c r="F268" s="8" t="s">
        <v>146</v>
      </c>
      <c r="G268" s="8" t="s">
        <v>17</v>
      </c>
      <c r="H268" s="8" t="s">
        <v>145</v>
      </c>
      <c r="I268" s="8" t="s">
        <v>58</v>
      </c>
      <c r="J268" s="7">
        <v>0</v>
      </c>
      <c r="K268" s="28" t="s">
        <v>144</v>
      </c>
      <c r="L268" s="5"/>
      <c r="M268" s="5"/>
      <c r="N268" s="5"/>
      <c r="O268" s="5"/>
      <c r="P268" s="5"/>
      <c r="Q268" s="5"/>
      <c r="R268" s="5"/>
      <c r="S268" s="5"/>
      <c r="T268" s="5"/>
      <c r="U268" s="5"/>
      <c r="V268" s="5"/>
      <c r="W268" s="5"/>
      <c r="X268" s="5"/>
      <c r="Y268" s="5"/>
    </row>
    <row r="269" spans="1:25" s="10" customFormat="1" ht="80.25" customHeight="1" x14ac:dyDescent="0.25">
      <c r="A269" s="18">
        <v>152</v>
      </c>
      <c r="B269" s="18"/>
      <c r="C269" s="17"/>
      <c r="D269" s="29" t="s">
        <v>143</v>
      </c>
      <c r="E269" s="29"/>
      <c r="F269" s="29" t="s">
        <v>142</v>
      </c>
      <c r="G269" s="15"/>
      <c r="H269" s="15"/>
      <c r="I269" s="15"/>
      <c r="J269" s="14">
        <f>AVERAGE(J270:J272)</f>
        <v>83.333333333333329</v>
      </c>
      <c r="K269" s="13"/>
      <c r="L269" s="12"/>
      <c r="M269" s="11"/>
      <c r="N269" s="12"/>
      <c r="O269" s="11"/>
      <c r="P269" s="12"/>
      <c r="Q269" s="11"/>
      <c r="R269" s="12"/>
      <c r="S269" s="11"/>
      <c r="T269" s="12"/>
      <c r="U269" s="11"/>
      <c r="V269" s="12"/>
      <c r="W269" s="11"/>
      <c r="X269" s="12"/>
      <c r="Y269" s="11"/>
    </row>
    <row r="270" spans="1:25" s="2" customFormat="1" ht="114.75" x14ac:dyDescent="0.25">
      <c r="A270" s="4" t="s">
        <v>141</v>
      </c>
      <c r="B270" s="4"/>
      <c r="C270" s="4"/>
      <c r="D270" s="4"/>
      <c r="E270" s="9" t="s">
        <v>131</v>
      </c>
      <c r="F270" s="8" t="s">
        <v>130</v>
      </c>
      <c r="G270" s="8" t="s">
        <v>129</v>
      </c>
      <c r="H270" s="8" t="s">
        <v>71</v>
      </c>
      <c r="I270" s="8" t="s">
        <v>45</v>
      </c>
      <c r="J270" s="7">
        <v>100</v>
      </c>
      <c r="K270" s="6" t="s">
        <v>140</v>
      </c>
      <c r="L270" s="5"/>
      <c r="M270" s="5"/>
      <c r="N270" s="5"/>
      <c r="O270" s="5"/>
      <c r="P270" s="5"/>
      <c r="Q270" s="5"/>
      <c r="R270" s="5"/>
      <c r="S270" s="5"/>
      <c r="T270" s="5"/>
      <c r="U270" s="5"/>
      <c r="V270" s="5"/>
      <c r="W270" s="5"/>
      <c r="X270" s="5"/>
      <c r="Y270" s="5"/>
    </row>
    <row r="271" spans="1:25" s="2" customFormat="1" ht="120" x14ac:dyDescent="0.25">
      <c r="A271" s="4" t="s">
        <v>139</v>
      </c>
      <c r="B271" s="4"/>
      <c r="C271" s="4"/>
      <c r="D271" s="4"/>
      <c r="E271" s="9" t="s">
        <v>126</v>
      </c>
      <c r="F271" s="8" t="s">
        <v>138</v>
      </c>
      <c r="G271" s="8" t="s">
        <v>124</v>
      </c>
      <c r="H271" s="8" t="s">
        <v>123</v>
      </c>
      <c r="I271" s="8" t="s">
        <v>122</v>
      </c>
      <c r="J271" s="7">
        <v>100</v>
      </c>
      <c r="K271" s="6" t="s">
        <v>137</v>
      </c>
      <c r="L271" s="5"/>
      <c r="M271" s="5"/>
      <c r="N271" s="5"/>
      <c r="O271" s="5"/>
      <c r="P271" s="5"/>
      <c r="Q271" s="5"/>
      <c r="R271" s="5"/>
      <c r="S271" s="5"/>
      <c r="T271" s="5"/>
      <c r="U271" s="5"/>
      <c r="V271" s="5"/>
      <c r="W271" s="5"/>
      <c r="X271" s="5"/>
      <c r="Y271" s="5"/>
    </row>
    <row r="272" spans="1:25" s="2" customFormat="1" ht="135" x14ac:dyDescent="0.25">
      <c r="A272" s="4" t="s">
        <v>136</v>
      </c>
      <c r="B272" s="4"/>
      <c r="C272" s="4"/>
      <c r="D272" s="4"/>
      <c r="E272" s="9" t="s">
        <v>119</v>
      </c>
      <c r="F272" s="8" t="s">
        <v>135</v>
      </c>
      <c r="G272" s="8" t="s">
        <v>105</v>
      </c>
      <c r="H272" s="8" t="s">
        <v>104</v>
      </c>
      <c r="I272" s="8" t="s">
        <v>71</v>
      </c>
      <c r="J272" s="7">
        <v>50</v>
      </c>
      <c r="K272" s="6" t="s">
        <v>134</v>
      </c>
      <c r="L272" s="5"/>
      <c r="M272" s="5"/>
      <c r="N272" s="5"/>
      <c r="O272" s="5"/>
      <c r="P272" s="5"/>
      <c r="Q272" s="5"/>
      <c r="R272" s="5"/>
      <c r="S272" s="5"/>
      <c r="T272" s="5"/>
      <c r="U272" s="5"/>
      <c r="V272" s="5"/>
      <c r="W272" s="5"/>
      <c r="X272" s="5"/>
      <c r="Y272" s="5"/>
    </row>
    <row r="273" spans="1:25" s="10" customFormat="1" ht="80.25" customHeight="1" x14ac:dyDescent="0.25">
      <c r="A273" s="18">
        <v>153</v>
      </c>
      <c r="B273" s="18"/>
      <c r="C273" s="17"/>
      <c r="D273" s="29" t="s">
        <v>133</v>
      </c>
      <c r="E273" s="29"/>
      <c r="F273" s="29" t="s">
        <v>133</v>
      </c>
      <c r="G273" s="15"/>
      <c r="H273" s="15"/>
      <c r="I273" s="15"/>
      <c r="J273" s="14">
        <f>AVERAGE(J274:J276)</f>
        <v>100</v>
      </c>
      <c r="K273" s="13"/>
      <c r="L273" s="12"/>
      <c r="M273" s="11"/>
      <c r="N273" s="12"/>
      <c r="O273" s="11"/>
      <c r="P273" s="12"/>
      <c r="Q273" s="11"/>
      <c r="R273" s="12"/>
      <c r="S273" s="11"/>
      <c r="T273" s="12"/>
      <c r="U273" s="11"/>
      <c r="V273" s="12"/>
      <c r="W273" s="11"/>
      <c r="X273" s="12"/>
      <c r="Y273" s="11"/>
    </row>
    <row r="274" spans="1:25" s="2" customFormat="1" ht="409.5" x14ac:dyDescent="0.25">
      <c r="A274" s="4" t="s">
        <v>132</v>
      </c>
      <c r="B274" s="4"/>
      <c r="C274" s="4"/>
      <c r="D274" s="4"/>
      <c r="E274" s="9" t="s">
        <v>131</v>
      </c>
      <c r="F274" s="8" t="s">
        <v>130</v>
      </c>
      <c r="G274" s="8" t="s">
        <v>129</v>
      </c>
      <c r="H274" s="8" t="s">
        <v>71</v>
      </c>
      <c r="I274" s="8" t="s">
        <v>45</v>
      </c>
      <c r="J274" s="7">
        <v>100</v>
      </c>
      <c r="K274" s="6" t="s">
        <v>128</v>
      </c>
      <c r="L274" s="5"/>
      <c r="M274" s="5"/>
      <c r="N274" s="5"/>
      <c r="O274" s="5"/>
      <c r="P274" s="5"/>
      <c r="Q274" s="5"/>
      <c r="R274" s="5"/>
      <c r="S274" s="5"/>
      <c r="T274" s="5"/>
      <c r="U274" s="5"/>
      <c r="V274" s="5"/>
      <c r="W274" s="5"/>
      <c r="X274" s="5"/>
      <c r="Y274" s="5"/>
    </row>
    <row r="275" spans="1:25" s="2" customFormat="1" ht="105" x14ac:dyDescent="0.25">
      <c r="A275" s="4" t="s">
        <v>127</v>
      </c>
      <c r="B275" s="4"/>
      <c r="C275" s="4"/>
      <c r="D275" s="4"/>
      <c r="E275" s="9" t="s">
        <v>126</v>
      </c>
      <c r="F275" s="8" t="s">
        <v>125</v>
      </c>
      <c r="G275" s="8" t="s">
        <v>124</v>
      </c>
      <c r="H275" s="8" t="s">
        <v>123</v>
      </c>
      <c r="I275" s="8" t="s">
        <v>122</v>
      </c>
      <c r="J275" s="7">
        <v>100</v>
      </c>
      <c r="K275" s="6" t="s">
        <v>121</v>
      </c>
      <c r="L275" s="5"/>
      <c r="M275" s="5"/>
      <c r="N275" s="5"/>
      <c r="O275" s="5"/>
      <c r="P275" s="5"/>
      <c r="Q275" s="5"/>
      <c r="R275" s="5"/>
      <c r="S275" s="5"/>
      <c r="T275" s="5"/>
      <c r="U275" s="5"/>
      <c r="V275" s="5"/>
      <c r="W275" s="5"/>
      <c r="X275" s="5"/>
      <c r="Y275" s="5"/>
    </row>
    <row r="276" spans="1:25" s="2" customFormat="1" ht="135" x14ac:dyDescent="0.25">
      <c r="A276" s="4" t="s">
        <v>120</v>
      </c>
      <c r="B276" s="4"/>
      <c r="C276" s="4"/>
      <c r="D276" s="4"/>
      <c r="E276" s="9" t="s">
        <v>119</v>
      </c>
      <c r="F276" s="8" t="s">
        <v>118</v>
      </c>
      <c r="G276" s="8" t="s">
        <v>105</v>
      </c>
      <c r="H276" s="8" t="s">
        <v>104</v>
      </c>
      <c r="I276" s="8" t="s">
        <v>71</v>
      </c>
      <c r="J276" s="7">
        <v>100</v>
      </c>
      <c r="K276" s="6" t="s">
        <v>117</v>
      </c>
      <c r="L276" s="5"/>
      <c r="M276" s="5"/>
      <c r="N276" s="5"/>
      <c r="O276" s="5"/>
      <c r="P276" s="5"/>
      <c r="Q276" s="5"/>
      <c r="R276" s="5"/>
      <c r="S276" s="5"/>
      <c r="T276" s="5"/>
      <c r="U276" s="5"/>
      <c r="V276" s="5"/>
      <c r="W276" s="5"/>
      <c r="X276" s="5"/>
      <c r="Y276" s="5"/>
    </row>
    <row r="277" spans="1:25" s="10" customFormat="1" ht="80.25" customHeight="1" x14ac:dyDescent="0.25">
      <c r="A277" s="18">
        <v>154</v>
      </c>
      <c r="B277" s="18"/>
      <c r="C277" s="17"/>
      <c r="D277" s="17" t="s">
        <v>116</v>
      </c>
      <c r="E277" s="31"/>
      <c r="F277" s="29" t="s">
        <v>113</v>
      </c>
      <c r="G277" s="15"/>
      <c r="H277" s="15"/>
      <c r="I277" s="15"/>
      <c r="J277" s="14">
        <f>AVERAGE(J278:J279)</f>
        <v>50</v>
      </c>
      <c r="K277" s="13"/>
      <c r="L277" s="12"/>
      <c r="M277" s="11"/>
      <c r="N277" s="12"/>
      <c r="O277" s="11"/>
      <c r="P277" s="12"/>
      <c r="Q277" s="11"/>
      <c r="R277" s="12"/>
      <c r="S277" s="11"/>
      <c r="T277" s="12"/>
      <c r="U277" s="11"/>
      <c r="V277" s="12"/>
      <c r="W277" s="11"/>
      <c r="X277" s="12"/>
      <c r="Y277" s="11"/>
    </row>
    <row r="278" spans="1:25" s="2" customFormat="1" ht="51" x14ac:dyDescent="0.25">
      <c r="A278" s="4" t="s">
        <v>115</v>
      </c>
      <c r="B278" s="4"/>
      <c r="C278" s="4"/>
      <c r="D278" s="4"/>
      <c r="E278" s="9" t="s">
        <v>114</v>
      </c>
      <c r="F278" s="8" t="s">
        <v>113</v>
      </c>
      <c r="G278" s="8" t="s">
        <v>112</v>
      </c>
      <c r="H278" s="8" t="s">
        <v>111</v>
      </c>
      <c r="I278" s="8" t="s">
        <v>110</v>
      </c>
      <c r="J278" s="7">
        <v>50</v>
      </c>
      <c r="K278" s="6" t="s">
        <v>109</v>
      </c>
      <c r="L278" s="5"/>
      <c r="M278" s="5"/>
      <c r="N278" s="5"/>
      <c r="O278" s="5"/>
      <c r="P278" s="5"/>
      <c r="Q278" s="5"/>
      <c r="R278" s="5"/>
      <c r="S278" s="5"/>
      <c r="T278" s="5"/>
      <c r="U278" s="5"/>
      <c r="V278" s="5"/>
      <c r="W278" s="5"/>
      <c r="X278" s="5"/>
      <c r="Y278" s="5"/>
    </row>
    <row r="279" spans="1:25" s="2" customFormat="1" ht="135" x14ac:dyDescent="0.25">
      <c r="A279" s="4" t="s">
        <v>108</v>
      </c>
      <c r="B279" s="4"/>
      <c r="C279" s="4"/>
      <c r="D279" s="4"/>
      <c r="E279" s="9" t="s">
        <v>107</v>
      </c>
      <c r="F279" s="8" t="s">
        <v>106</v>
      </c>
      <c r="G279" s="8" t="s">
        <v>105</v>
      </c>
      <c r="H279" s="8" t="s">
        <v>104</v>
      </c>
      <c r="I279" s="8" t="s">
        <v>71</v>
      </c>
      <c r="J279" s="7">
        <v>50</v>
      </c>
      <c r="K279" s="6" t="s">
        <v>103</v>
      </c>
      <c r="L279" s="5"/>
      <c r="M279" s="5"/>
      <c r="N279" s="5"/>
      <c r="O279" s="5"/>
      <c r="P279" s="5"/>
      <c r="Q279" s="5"/>
      <c r="R279" s="5"/>
      <c r="S279" s="5"/>
      <c r="T279" s="5"/>
      <c r="U279" s="5"/>
      <c r="V279" s="5"/>
      <c r="W279" s="5"/>
      <c r="X279" s="5"/>
      <c r="Y279" s="5"/>
    </row>
    <row r="280" spans="1:25" s="10" customFormat="1" ht="80.25" customHeight="1" x14ac:dyDescent="0.25">
      <c r="A280" s="18">
        <v>155</v>
      </c>
      <c r="B280" s="18"/>
      <c r="C280" s="17"/>
      <c r="D280" s="30" t="s">
        <v>102</v>
      </c>
      <c r="E280" s="30"/>
      <c r="F280" s="29" t="s">
        <v>102</v>
      </c>
      <c r="G280" s="15"/>
      <c r="H280" s="15"/>
      <c r="I280" s="15"/>
      <c r="J280" s="14">
        <f>AVERAGE(J281:J282)</f>
        <v>75</v>
      </c>
      <c r="K280" s="13"/>
      <c r="L280" s="12"/>
      <c r="M280" s="11"/>
      <c r="N280" s="12"/>
      <c r="O280" s="11"/>
      <c r="P280" s="12"/>
      <c r="Q280" s="11"/>
      <c r="R280" s="12"/>
      <c r="S280" s="11"/>
      <c r="T280" s="12"/>
      <c r="U280" s="11"/>
      <c r="V280" s="12"/>
      <c r="W280" s="11"/>
      <c r="X280" s="12"/>
      <c r="Y280" s="11"/>
    </row>
    <row r="281" spans="1:25" s="2" customFormat="1" ht="90" x14ac:dyDescent="0.25">
      <c r="A281" s="4" t="s">
        <v>101</v>
      </c>
      <c r="B281" s="4"/>
      <c r="C281" s="4"/>
      <c r="D281" s="4"/>
      <c r="E281" s="9" t="s">
        <v>100</v>
      </c>
      <c r="F281" s="8" t="s">
        <v>99</v>
      </c>
      <c r="G281" s="8" t="s">
        <v>98</v>
      </c>
      <c r="H281" s="8" t="s">
        <v>97</v>
      </c>
      <c r="I281" s="8" t="s">
        <v>96</v>
      </c>
      <c r="J281" s="7">
        <v>50</v>
      </c>
      <c r="K281" s="28"/>
      <c r="L281" s="5"/>
      <c r="M281" s="5"/>
      <c r="N281" s="5"/>
      <c r="O281" s="5"/>
      <c r="P281" s="5"/>
      <c r="Q281" s="5"/>
      <c r="R281" s="5"/>
      <c r="S281" s="5"/>
      <c r="T281" s="5"/>
      <c r="U281" s="5"/>
      <c r="V281" s="5"/>
      <c r="W281" s="5"/>
      <c r="X281" s="5"/>
      <c r="Y281" s="5"/>
    </row>
    <row r="282" spans="1:25" s="2" customFormat="1" ht="105" x14ac:dyDescent="0.25">
      <c r="A282" s="4" t="s">
        <v>95</v>
      </c>
      <c r="B282" s="4"/>
      <c r="C282" s="4"/>
      <c r="D282" s="4"/>
      <c r="E282" s="9" t="s">
        <v>94</v>
      </c>
      <c r="F282" s="8" t="s">
        <v>93</v>
      </c>
      <c r="G282" s="8" t="s">
        <v>92</v>
      </c>
      <c r="H282" s="8" t="s">
        <v>91</v>
      </c>
      <c r="I282" s="8" t="s">
        <v>90</v>
      </c>
      <c r="J282" s="7">
        <v>100</v>
      </c>
      <c r="K282" s="28"/>
      <c r="L282" s="5"/>
      <c r="M282" s="5"/>
      <c r="N282" s="5"/>
      <c r="O282" s="5"/>
      <c r="P282" s="5"/>
      <c r="Q282" s="5"/>
      <c r="R282" s="5"/>
      <c r="S282" s="5"/>
      <c r="T282" s="5"/>
      <c r="U282" s="5"/>
      <c r="V282" s="5"/>
      <c r="W282" s="5"/>
      <c r="X282" s="5"/>
      <c r="Y282" s="5"/>
    </row>
    <row r="283" spans="1:25" s="21" customFormat="1" ht="45" x14ac:dyDescent="0.25">
      <c r="A283" s="26"/>
      <c r="B283" s="26"/>
      <c r="C283" s="27" t="s">
        <v>89</v>
      </c>
      <c r="D283" s="26"/>
      <c r="E283" s="26"/>
      <c r="F283" s="26" t="s">
        <v>88</v>
      </c>
      <c r="G283" s="26"/>
      <c r="H283" s="26"/>
      <c r="I283" s="26"/>
      <c r="J283" s="25">
        <f>AVERAGE(J284,J287,J288,J289,J290,J291)</f>
        <v>70.833333333333329</v>
      </c>
      <c r="K283" s="24"/>
      <c r="L283" s="23" t="e">
        <f>AVERAGE(L289:L302)</f>
        <v>#DIV/0!</v>
      </c>
      <c r="M283" s="22"/>
      <c r="N283" s="23" t="e">
        <f>AVERAGE(N289:N302)</f>
        <v>#DIV/0!</v>
      </c>
      <c r="O283" s="22"/>
      <c r="P283" s="23" t="e">
        <f>AVERAGE(P289:P302)</f>
        <v>#DIV/0!</v>
      </c>
      <c r="Q283" s="22"/>
      <c r="R283" s="23" t="e">
        <f>AVERAGE(R289:R302)</f>
        <v>#DIV/0!</v>
      </c>
      <c r="S283" s="22"/>
      <c r="T283" s="23" t="e">
        <f>AVERAGE(T289:T302)</f>
        <v>#DIV/0!</v>
      </c>
      <c r="U283" s="22"/>
      <c r="V283" s="23" t="e">
        <f>AVERAGE(V289:V302)</f>
        <v>#DIV/0!</v>
      </c>
      <c r="W283" s="22"/>
      <c r="X283" s="23" t="e">
        <f>AVERAGE(X289:X302)</f>
        <v>#DIV/0!</v>
      </c>
      <c r="Y283" s="22"/>
    </row>
    <row r="284" spans="1:25" s="10" customFormat="1" ht="80.25" customHeight="1" x14ac:dyDescent="0.25">
      <c r="A284" s="18">
        <v>156</v>
      </c>
      <c r="B284" s="18"/>
      <c r="C284" s="17"/>
      <c r="D284" s="17" t="s">
        <v>87</v>
      </c>
      <c r="E284" s="17"/>
      <c r="F284" s="16" t="s">
        <v>87</v>
      </c>
      <c r="G284" s="15"/>
      <c r="H284" s="15"/>
      <c r="I284" s="15"/>
      <c r="J284" s="14">
        <f>AVERAGE(J285:J286)</f>
        <v>100</v>
      </c>
      <c r="K284" s="13"/>
      <c r="L284" s="12"/>
      <c r="M284" s="11"/>
      <c r="N284" s="12"/>
      <c r="O284" s="11"/>
      <c r="P284" s="12"/>
      <c r="Q284" s="11"/>
      <c r="R284" s="12"/>
      <c r="S284" s="11"/>
      <c r="T284" s="12"/>
      <c r="U284" s="11"/>
      <c r="V284" s="12"/>
      <c r="W284" s="11"/>
      <c r="X284" s="12"/>
      <c r="Y284" s="11"/>
    </row>
    <row r="285" spans="1:25" s="2" customFormat="1" ht="75" x14ac:dyDescent="0.25">
      <c r="A285" s="4" t="s">
        <v>86</v>
      </c>
      <c r="B285" s="4"/>
      <c r="C285" s="4"/>
      <c r="D285" s="4"/>
      <c r="E285" s="9" t="s">
        <v>85</v>
      </c>
      <c r="F285" s="8" t="s">
        <v>84</v>
      </c>
      <c r="G285" s="8" t="s">
        <v>83</v>
      </c>
      <c r="H285" s="8" t="s">
        <v>82</v>
      </c>
      <c r="I285" s="8" t="s">
        <v>81</v>
      </c>
      <c r="J285" s="7">
        <v>100</v>
      </c>
      <c r="K285" s="6"/>
      <c r="L285" s="5"/>
      <c r="M285" s="5"/>
      <c r="N285" s="5"/>
      <c r="O285" s="5"/>
      <c r="P285" s="5"/>
      <c r="Q285" s="5"/>
      <c r="R285" s="5"/>
      <c r="S285" s="5"/>
      <c r="T285" s="5"/>
      <c r="U285" s="5"/>
      <c r="V285" s="5"/>
      <c r="W285" s="5"/>
      <c r="X285" s="5"/>
      <c r="Y285" s="5"/>
    </row>
    <row r="286" spans="1:25" s="2" customFormat="1" ht="135" x14ac:dyDescent="0.25">
      <c r="A286" s="4" t="s">
        <v>80</v>
      </c>
      <c r="B286" s="4"/>
      <c r="C286" s="4"/>
      <c r="D286" s="4"/>
      <c r="E286" s="9" t="s">
        <v>79</v>
      </c>
      <c r="F286" s="8" t="s">
        <v>78</v>
      </c>
      <c r="G286" s="8" t="s">
        <v>77</v>
      </c>
      <c r="H286" s="8" t="s">
        <v>76</v>
      </c>
      <c r="I286" s="8" t="s">
        <v>75</v>
      </c>
      <c r="J286" s="7">
        <v>100</v>
      </c>
      <c r="K286" s="6" t="s">
        <v>74</v>
      </c>
      <c r="L286" s="5"/>
      <c r="M286" s="5"/>
      <c r="N286" s="5"/>
      <c r="O286" s="5"/>
      <c r="P286" s="5"/>
      <c r="Q286" s="5"/>
      <c r="R286" s="5"/>
      <c r="S286" s="5"/>
      <c r="T286" s="5"/>
      <c r="U286" s="5"/>
      <c r="V286" s="5"/>
      <c r="W286" s="5"/>
      <c r="X286" s="5"/>
      <c r="Y286" s="5"/>
    </row>
    <row r="287" spans="1:25" s="2" customFormat="1" ht="225" x14ac:dyDescent="0.25">
      <c r="A287" s="4">
        <v>157</v>
      </c>
      <c r="B287" s="4"/>
      <c r="C287" s="4"/>
      <c r="D287" s="9" t="s">
        <v>73</v>
      </c>
      <c r="E287" s="9"/>
      <c r="F287" s="8" t="s">
        <v>72</v>
      </c>
      <c r="G287" s="8" t="s">
        <v>17</v>
      </c>
      <c r="H287" s="8" t="s">
        <v>71</v>
      </c>
      <c r="I287" s="8" t="s">
        <v>58</v>
      </c>
      <c r="J287" s="7">
        <v>50</v>
      </c>
      <c r="K287" s="6" t="s">
        <v>70</v>
      </c>
      <c r="L287" s="5"/>
      <c r="M287" s="5"/>
      <c r="N287" s="5"/>
      <c r="O287" s="5"/>
      <c r="P287" s="5"/>
      <c r="Q287" s="5"/>
      <c r="R287" s="5"/>
      <c r="S287" s="5"/>
      <c r="T287" s="5"/>
      <c r="U287" s="5"/>
      <c r="V287" s="5"/>
      <c r="W287" s="5"/>
      <c r="X287" s="5"/>
      <c r="Y287" s="5"/>
    </row>
    <row r="288" spans="1:25" s="2" customFormat="1" ht="120" x14ac:dyDescent="0.25">
      <c r="A288" s="4">
        <v>158</v>
      </c>
      <c r="B288" s="4"/>
      <c r="C288" s="4"/>
      <c r="D288" s="9" t="s">
        <v>69</v>
      </c>
      <c r="E288" s="9"/>
      <c r="F288" s="8" t="s">
        <v>68</v>
      </c>
      <c r="G288" s="8" t="s">
        <v>60</v>
      </c>
      <c r="H288" s="8" t="s">
        <v>59</v>
      </c>
      <c r="I288" s="8" t="s">
        <v>58</v>
      </c>
      <c r="J288" s="7">
        <v>50</v>
      </c>
      <c r="K288" s="6" t="s">
        <v>67</v>
      </c>
      <c r="L288" s="5"/>
      <c r="M288" s="5"/>
      <c r="N288" s="5"/>
      <c r="O288" s="5"/>
      <c r="P288" s="5"/>
      <c r="Q288" s="5"/>
      <c r="R288" s="5"/>
      <c r="S288" s="5"/>
      <c r="T288" s="5"/>
      <c r="U288" s="5"/>
      <c r="V288" s="5"/>
      <c r="W288" s="5"/>
      <c r="X288" s="5"/>
      <c r="Y288" s="5"/>
    </row>
    <row r="289" spans="1:25" s="2" customFormat="1" ht="330" x14ac:dyDescent="0.25">
      <c r="A289" s="4">
        <v>159</v>
      </c>
      <c r="B289" s="4"/>
      <c r="C289" s="4"/>
      <c r="D289" s="9" t="s">
        <v>66</v>
      </c>
      <c r="E289" s="9"/>
      <c r="F289" s="8" t="s">
        <v>65</v>
      </c>
      <c r="G289" s="8" t="s">
        <v>64</v>
      </c>
      <c r="H289" s="8" t="s">
        <v>33</v>
      </c>
      <c r="I289" s="8" t="s">
        <v>45</v>
      </c>
      <c r="J289" s="7">
        <v>100</v>
      </c>
      <c r="K289" s="6" t="s">
        <v>63</v>
      </c>
      <c r="L289" s="5"/>
      <c r="M289" s="5"/>
      <c r="N289" s="5"/>
      <c r="O289" s="5"/>
      <c r="P289" s="5"/>
      <c r="Q289" s="5"/>
      <c r="R289" s="5"/>
      <c r="S289" s="5"/>
      <c r="T289" s="5"/>
      <c r="U289" s="5"/>
      <c r="V289" s="5"/>
      <c r="W289" s="5"/>
      <c r="X289" s="5"/>
      <c r="Y289" s="5"/>
    </row>
    <row r="290" spans="1:25" s="2" customFormat="1" ht="165" x14ac:dyDescent="0.25">
      <c r="A290" s="4">
        <v>160</v>
      </c>
      <c r="B290" s="4"/>
      <c r="C290" s="4"/>
      <c r="D290" s="9" t="s">
        <v>62</v>
      </c>
      <c r="E290" s="9"/>
      <c r="F290" s="8" t="s">
        <v>61</v>
      </c>
      <c r="G290" s="8" t="s">
        <v>60</v>
      </c>
      <c r="H290" s="8" t="s">
        <v>59</v>
      </c>
      <c r="I290" s="8" t="s">
        <v>58</v>
      </c>
      <c r="J290" s="7">
        <v>50</v>
      </c>
      <c r="K290" s="6" t="s">
        <v>57</v>
      </c>
      <c r="L290" s="5"/>
      <c r="M290" s="5"/>
      <c r="N290" s="5"/>
      <c r="O290" s="5"/>
      <c r="P290" s="5"/>
      <c r="Q290" s="5"/>
      <c r="R290" s="5"/>
      <c r="S290" s="5"/>
      <c r="T290" s="5"/>
      <c r="U290" s="5"/>
      <c r="V290" s="5"/>
      <c r="W290" s="5"/>
      <c r="X290" s="5"/>
      <c r="Y290" s="5"/>
    </row>
    <row r="291" spans="1:25" s="10" customFormat="1" ht="80.25" customHeight="1" x14ac:dyDescent="0.25">
      <c r="A291" s="18">
        <v>161</v>
      </c>
      <c r="B291" s="18"/>
      <c r="C291" s="17"/>
      <c r="D291" s="17" t="s">
        <v>56</v>
      </c>
      <c r="E291" s="17"/>
      <c r="F291" s="16" t="s">
        <v>56</v>
      </c>
      <c r="G291" s="15"/>
      <c r="H291" s="15"/>
      <c r="I291" s="15"/>
      <c r="J291" s="14">
        <f>AVERAGE(J292:J293)</f>
        <v>75</v>
      </c>
      <c r="K291" s="13"/>
      <c r="L291" s="12"/>
      <c r="M291" s="11"/>
      <c r="N291" s="12"/>
      <c r="O291" s="11"/>
      <c r="P291" s="12"/>
      <c r="Q291" s="11"/>
      <c r="R291" s="12"/>
      <c r="S291" s="11"/>
      <c r="T291" s="12"/>
      <c r="U291" s="11"/>
      <c r="V291" s="12"/>
      <c r="W291" s="11"/>
      <c r="X291" s="12"/>
      <c r="Y291" s="11"/>
    </row>
    <row r="292" spans="1:25" s="2" customFormat="1" ht="120" x14ac:dyDescent="0.25">
      <c r="A292" s="4" t="s">
        <v>55</v>
      </c>
      <c r="B292" s="4"/>
      <c r="C292" s="4"/>
      <c r="D292" s="4"/>
      <c r="E292" s="9" t="s">
        <v>54</v>
      </c>
      <c r="F292" s="8" t="s">
        <v>53</v>
      </c>
      <c r="G292" s="8" t="s">
        <v>52</v>
      </c>
      <c r="H292" s="8" t="s">
        <v>51</v>
      </c>
      <c r="I292" s="8" t="s">
        <v>50</v>
      </c>
      <c r="J292" s="7">
        <v>50</v>
      </c>
      <c r="K292" s="6"/>
      <c r="L292" s="5"/>
      <c r="M292" s="5"/>
      <c r="N292" s="5"/>
      <c r="O292" s="5"/>
      <c r="P292" s="5"/>
      <c r="Q292" s="5"/>
      <c r="R292" s="5"/>
      <c r="S292" s="5"/>
      <c r="T292" s="5"/>
      <c r="U292" s="5"/>
      <c r="V292" s="5"/>
      <c r="W292" s="5"/>
      <c r="X292" s="5"/>
      <c r="Y292" s="5"/>
    </row>
    <row r="293" spans="1:25" s="2" customFormat="1" ht="306" x14ac:dyDescent="0.25">
      <c r="A293" s="4" t="s">
        <v>49</v>
      </c>
      <c r="B293" s="4"/>
      <c r="C293" s="4"/>
      <c r="D293" s="4"/>
      <c r="E293" s="9" t="s">
        <v>48</v>
      </c>
      <c r="F293" s="8" t="s">
        <v>47</v>
      </c>
      <c r="G293" s="8" t="s">
        <v>46</v>
      </c>
      <c r="H293" s="8" t="s">
        <v>33</v>
      </c>
      <c r="I293" s="8" t="s">
        <v>45</v>
      </c>
      <c r="J293" s="7">
        <v>100</v>
      </c>
      <c r="K293" s="6" t="s">
        <v>44</v>
      </c>
      <c r="L293" s="5"/>
      <c r="M293" s="5"/>
      <c r="N293" s="5"/>
      <c r="O293" s="5"/>
      <c r="P293" s="5"/>
      <c r="Q293" s="5"/>
      <c r="R293" s="5"/>
      <c r="S293" s="5"/>
      <c r="T293" s="5"/>
      <c r="U293" s="5"/>
      <c r="V293" s="5"/>
      <c r="W293" s="5"/>
      <c r="X293" s="5"/>
      <c r="Y293" s="5"/>
    </row>
    <row r="294" spans="1:25" s="21" customFormat="1" ht="45" x14ac:dyDescent="0.25">
      <c r="A294" s="26"/>
      <c r="B294" s="26"/>
      <c r="C294" s="27" t="s">
        <v>43</v>
      </c>
      <c r="D294" s="26"/>
      <c r="E294" s="26"/>
      <c r="F294" s="26" t="s">
        <v>42</v>
      </c>
      <c r="G294" s="26"/>
      <c r="H294" s="26"/>
      <c r="I294" s="26"/>
      <c r="J294" s="25">
        <f>AVERAGE(J295:J300)</f>
        <v>54.166666666666664</v>
      </c>
      <c r="K294" s="24"/>
      <c r="L294" s="23" t="e">
        <f>AVERAGE(L301:L313)</f>
        <v>#DIV/0!</v>
      </c>
      <c r="M294" s="22"/>
      <c r="N294" s="23" t="e">
        <f>AVERAGE(N301:N313)</f>
        <v>#DIV/0!</v>
      </c>
      <c r="O294" s="22"/>
      <c r="P294" s="23" t="e">
        <f>AVERAGE(P301:P313)</f>
        <v>#DIV/0!</v>
      </c>
      <c r="Q294" s="22"/>
      <c r="R294" s="23" t="e">
        <f>AVERAGE(R301:R313)</f>
        <v>#DIV/0!</v>
      </c>
      <c r="S294" s="22"/>
      <c r="T294" s="23" t="e">
        <f>AVERAGE(T301:T313)</f>
        <v>#DIV/0!</v>
      </c>
      <c r="U294" s="22"/>
      <c r="V294" s="23" t="e">
        <f>AVERAGE(V301:V313)</f>
        <v>#DIV/0!</v>
      </c>
      <c r="W294" s="22"/>
      <c r="X294" s="23" t="e">
        <f>AVERAGE(X301:X313)</f>
        <v>#DIV/0!</v>
      </c>
      <c r="Y294" s="22"/>
    </row>
    <row r="295" spans="1:25" s="2" customFormat="1" ht="150" x14ac:dyDescent="0.25">
      <c r="A295" s="4">
        <v>162</v>
      </c>
      <c r="B295" s="4"/>
      <c r="C295" s="4"/>
      <c r="D295" s="9" t="s">
        <v>41</v>
      </c>
      <c r="E295" s="9"/>
      <c r="F295" s="8" t="s">
        <v>40</v>
      </c>
      <c r="G295" s="8" t="s">
        <v>39</v>
      </c>
      <c r="H295" s="8" t="s">
        <v>38</v>
      </c>
      <c r="I295" s="8" t="s">
        <v>37</v>
      </c>
      <c r="J295" s="7">
        <v>50</v>
      </c>
      <c r="K295" s="6"/>
      <c r="L295" s="5"/>
      <c r="M295" s="5"/>
      <c r="N295" s="5"/>
      <c r="O295" s="5"/>
      <c r="P295" s="5"/>
      <c r="Q295" s="5"/>
      <c r="R295" s="5"/>
      <c r="S295" s="5"/>
      <c r="T295" s="5"/>
      <c r="U295" s="5"/>
      <c r="V295" s="5"/>
      <c r="W295" s="5"/>
      <c r="X295" s="5"/>
      <c r="Y295" s="5"/>
    </row>
    <row r="296" spans="1:25" s="2" customFormat="1" ht="255" x14ac:dyDescent="0.25">
      <c r="A296" s="4">
        <v>163</v>
      </c>
      <c r="B296" s="4"/>
      <c r="C296" s="4"/>
      <c r="D296" s="9" t="s">
        <v>36</v>
      </c>
      <c r="E296" s="9"/>
      <c r="F296" s="8" t="s">
        <v>35</v>
      </c>
      <c r="G296" s="8" t="s">
        <v>34</v>
      </c>
      <c r="H296" s="8" t="s">
        <v>33</v>
      </c>
      <c r="I296" s="8" t="s">
        <v>32</v>
      </c>
      <c r="J296" s="7">
        <v>100</v>
      </c>
      <c r="K296" s="6"/>
      <c r="L296" s="5"/>
      <c r="M296" s="5"/>
      <c r="N296" s="5"/>
      <c r="O296" s="5"/>
      <c r="P296" s="5"/>
      <c r="Q296" s="5"/>
      <c r="R296" s="5"/>
      <c r="S296" s="5"/>
      <c r="T296" s="5"/>
      <c r="U296" s="5"/>
      <c r="V296" s="5"/>
      <c r="W296" s="5"/>
      <c r="X296" s="5"/>
      <c r="Y296" s="5"/>
    </row>
    <row r="297" spans="1:25" s="2" customFormat="1" ht="150" x14ac:dyDescent="0.25">
      <c r="A297" s="4">
        <v>164</v>
      </c>
      <c r="B297" s="4"/>
      <c r="C297" s="4"/>
      <c r="D297" s="9" t="s">
        <v>31</v>
      </c>
      <c r="E297" s="9"/>
      <c r="F297" s="8" t="s">
        <v>30</v>
      </c>
      <c r="G297" s="8" t="s">
        <v>29</v>
      </c>
      <c r="H297" s="8" t="s">
        <v>28</v>
      </c>
      <c r="I297" s="8" t="s">
        <v>27</v>
      </c>
      <c r="J297" s="7">
        <v>50</v>
      </c>
      <c r="K297" s="6" t="s">
        <v>26</v>
      </c>
      <c r="L297" s="5"/>
      <c r="M297" s="5"/>
      <c r="N297" s="5"/>
      <c r="O297" s="5"/>
      <c r="P297" s="5"/>
      <c r="Q297" s="5"/>
      <c r="R297" s="5"/>
      <c r="S297" s="5"/>
      <c r="T297" s="5"/>
      <c r="U297" s="5"/>
      <c r="V297" s="5"/>
      <c r="W297" s="5"/>
      <c r="X297" s="5"/>
      <c r="Y297" s="5"/>
    </row>
    <row r="298" spans="1:25" s="2" customFormat="1" ht="216.75" x14ac:dyDescent="0.25">
      <c r="A298" s="4">
        <v>165</v>
      </c>
      <c r="B298" s="4"/>
      <c r="C298" s="4"/>
      <c r="D298" s="9" t="s">
        <v>25</v>
      </c>
      <c r="E298" s="9"/>
      <c r="F298" s="8" t="s">
        <v>24</v>
      </c>
      <c r="G298" s="8" t="s">
        <v>23</v>
      </c>
      <c r="H298" s="8" t="s">
        <v>22</v>
      </c>
      <c r="I298" s="8" t="s">
        <v>21</v>
      </c>
      <c r="J298" s="20">
        <v>50</v>
      </c>
      <c r="K298" s="19" t="s">
        <v>20</v>
      </c>
      <c r="L298" s="5"/>
      <c r="M298" s="5"/>
      <c r="N298" s="5"/>
      <c r="O298" s="5"/>
      <c r="P298" s="5"/>
      <c r="Q298" s="5"/>
      <c r="R298" s="5"/>
      <c r="S298" s="5"/>
      <c r="T298" s="5"/>
      <c r="U298" s="5"/>
      <c r="V298" s="5"/>
      <c r="W298" s="5"/>
      <c r="X298" s="5"/>
      <c r="Y298" s="5"/>
    </row>
    <row r="299" spans="1:25" s="2" customFormat="1" ht="90" x14ac:dyDescent="0.25">
      <c r="A299" s="4">
        <v>166</v>
      </c>
      <c r="B299" s="4"/>
      <c r="C299" s="4"/>
      <c r="D299" s="9" t="s">
        <v>19</v>
      </c>
      <c r="E299" s="9"/>
      <c r="F299" s="8" t="s">
        <v>18</v>
      </c>
      <c r="G299" s="8" t="s">
        <v>17</v>
      </c>
      <c r="H299" s="8" t="s">
        <v>16</v>
      </c>
      <c r="I299" s="8" t="s">
        <v>15</v>
      </c>
      <c r="J299" s="7">
        <v>50</v>
      </c>
      <c r="K299" s="6" t="s">
        <v>14</v>
      </c>
      <c r="L299" s="5"/>
      <c r="M299" s="5"/>
      <c r="N299" s="5"/>
      <c r="O299" s="5"/>
      <c r="P299" s="5"/>
      <c r="Q299" s="5"/>
      <c r="R299" s="5"/>
      <c r="S299" s="5"/>
      <c r="T299" s="5"/>
      <c r="U299" s="5"/>
      <c r="V299" s="5"/>
      <c r="W299" s="5"/>
      <c r="X299" s="5"/>
      <c r="Y299" s="5"/>
    </row>
    <row r="300" spans="1:25" s="10" customFormat="1" ht="80.25" customHeight="1" x14ac:dyDescent="0.25">
      <c r="A300" s="18">
        <v>167</v>
      </c>
      <c r="B300" s="18"/>
      <c r="C300" s="17"/>
      <c r="D300" s="17" t="s">
        <v>13</v>
      </c>
      <c r="E300" s="17"/>
      <c r="F300" s="16" t="s">
        <v>13</v>
      </c>
      <c r="G300" s="15"/>
      <c r="H300" s="15"/>
      <c r="I300" s="15"/>
      <c r="J300" s="14">
        <f>AVERAGE(J301:J302)</f>
        <v>25</v>
      </c>
      <c r="K300" s="13"/>
      <c r="L300" s="12"/>
      <c r="M300" s="11"/>
      <c r="N300" s="12"/>
      <c r="O300" s="11"/>
      <c r="P300" s="12"/>
      <c r="Q300" s="11"/>
      <c r="R300" s="12"/>
      <c r="S300" s="11"/>
      <c r="T300" s="12"/>
      <c r="U300" s="11"/>
      <c r="V300" s="12"/>
      <c r="W300" s="11"/>
      <c r="X300" s="12"/>
      <c r="Y300" s="11"/>
    </row>
    <row r="301" spans="1:25" s="2" customFormat="1" ht="330" x14ac:dyDescent="0.25">
      <c r="A301" s="4" t="s">
        <v>12</v>
      </c>
      <c r="B301" s="4"/>
      <c r="C301" s="4"/>
      <c r="D301" s="4"/>
      <c r="E301" s="9" t="s">
        <v>11</v>
      </c>
      <c r="F301" s="8" t="s">
        <v>10</v>
      </c>
      <c r="G301" s="8" t="s">
        <v>9</v>
      </c>
      <c r="H301" s="8" t="s">
        <v>2</v>
      </c>
      <c r="I301" s="8" t="s">
        <v>8</v>
      </c>
      <c r="J301" s="7">
        <v>50</v>
      </c>
      <c r="K301" s="6" t="s">
        <v>7</v>
      </c>
      <c r="L301" s="5"/>
      <c r="M301" s="5"/>
      <c r="N301" s="5"/>
      <c r="O301" s="5"/>
      <c r="P301" s="5"/>
      <c r="Q301" s="5"/>
      <c r="R301" s="5"/>
      <c r="S301" s="5"/>
      <c r="T301" s="5"/>
      <c r="U301" s="5"/>
      <c r="V301" s="5"/>
      <c r="W301" s="5"/>
      <c r="X301" s="5"/>
      <c r="Y301" s="5"/>
    </row>
    <row r="302" spans="1:25" s="2" customFormat="1" ht="140.25" x14ac:dyDescent="0.25">
      <c r="A302" s="4" t="s">
        <v>6</v>
      </c>
      <c r="B302" s="4"/>
      <c r="C302" s="4"/>
      <c r="D302" s="4"/>
      <c r="E302" s="9" t="s">
        <v>5</v>
      </c>
      <c r="F302" s="8" t="s">
        <v>4</v>
      </c>
      <c r="G302" s="8" t="s">
        <v>3</v>
      </c>
      <c r="H302" s="8" t="s">
        <v>2</v>
      </c>
      <c r="I302" s="8" t="s">
        <v>1</v>
      </c>
      <c r="J302" s="7">
        <v>0</v>
      </c>
      <c r="K302" s="6" t="s">
        <v>0</v>
      </c>
      <c r="L302" s="5"/>
      <c r="M302" s="5"/>
      <c r="N302" s="5"/>
      <c r="O302" s="5"/>
      <c r="P302" s="5"/>
      <c r="Q302" s="5"/>
      <c r="R302" s="5"/>
      <c r="S302" s="5"/>
      <c r="T302" s="5"/>
      <c r="U302" s="5"/>
      <c r="V302" s="5"/>
      <c r="W302" s="5"/>
      <c r="X302" s="5"/>
      <c r="Y302" s="5"/>
    </row>
  </sheetData>
  <hyperlinks>
    <hyperlink ref="K262" r:id="rId1"/>
  </hyperlinks>
  <pageMargins left="0.7" right="0.7" top="0.75" bottom="0.75" header="0.3" footer="0.3"/>
  <pageSetup paperSize="9" scale="39"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2015-06-04T11:38:33Z</dcterms:created>
  <dcterms:modified xsi:type="dcterms:W3CDTF">2015-06-04T11:38:46Z</dcterms:modified>
</cp:coreProperties>
</file>